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39380006 MAC_CG 87.307\"/>
    </mc:Choice>
  </mc:AlternateContent>
  <xr:revisionPtr revIDLastSave="0" documentId="13_ncr:1_{B7B5167C-3DC1-452B-9769-AD80F0151E8D}" xr6:coauthVersionLast="47" xr6:coauthVersionMax="47" xr10:uidLastSave="{00000000-0000-0000-0000-000000000000}"/>
  <bookViews>
    <workbookView xWindow="-120" yWindow="-120" windowWidth="29040" windowHeight="15720" activeTab="3" xr2:uid="{FC4C8B7B-1A4C-42ED-B47A-90499501F3D9}"/>
  </bookViews>
  <sheets>
    <sheet name="CAPA" sheetId="6" r:id="rId1"/>
    <sheet name="AVISO CRÉDITO" sheetId="4" r:id="rId2"/>
    <sheet name="FLUXO DE CAIXA" sheetId="5" r:id="rId3"/>
    <sheet name="RELAÇÃO PAGAMENTOS 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 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CAIXA'!$A$1:$J$27</definedName>
    <definedName name="_xlnm.Print_Area" localSheetId="3">'RELAÇÃO PAGAMENTOS '!$A$1:$G$13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 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" l="1"/>
  <c r="F13" i="8" l="1"/>
  <c r="B15" i="5" l="1"/>
  <c r="B10" i="5"/>
  <c r="B17" i="5" l="1"/>
</calcChain>
</file>

<file path=xl/sharedStrings.xml><?xml version="1.0" encoding="utf-8"?>
<sst xmlns="http://schemas.openxmlformats.org/spreadsheetml/2006/main" count="50" uniqueCount="33">
  <si>
    <t>MATERIAIS HOSPITALARES EM GERAL</t>
  </si>
  <si>
    <t>MEDICAMENTOS E REAGENTES</t>
  </si>
  <si>
    <t>FRESENIUS MEDICAL CARE LTDA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</si>
  <si>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</si>
  <si>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</si>
  <si>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</si>
  <si>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</si>
  <si>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</si>
  <si>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</si>
  <si>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</si>
  <si>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</si>
  <si>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</si>
  <si>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</si>
  <si>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VALOR RECEBIDO</t>
  </si>
  <si>
    <t>RECEITAS FINANCEIRAS</t>
  </si>
  <si>
    <t>Pagamentos de despesas</t>
  </si>
  <si>
    <t>Saldo Final</t>
  </si>
  <si>
    <t xml:space="preserve">PORTARIA MINISTÉRIO DA SAÚDE Nº 728/2020 </t>
  </si>
  <si>
    <t>REPASSE SECRETARIA DE ESTADO DA SAÚDE DE SÃO PAULO</t>
  </si>
  <si>
    <t>CM HOSPITALAR S A</t>
  </si>
  <si>
    <t>MOBIUS LIFE SCIENCE IND.E COM.DE PROD.P/LABOR LTDA</t>
  </si>
  <si>
    <t>CLASSIFICAÇÃO</t>
  </si>
  <si>
    <t>MATERIAL DE CONSUMO</t>
  </si>
  <si>
    <t>Fluxo de Caixa Realizado</t>
  </si>
  <si>
    <t>NF N° 1652904</t>
  </si>
  <si>
    <t>NF N° 1663639</t>
  </si>
  <si>
    <t>NF N° 1669953</t>
  </si>
  <si>
    <t>NF N° 1670460</t>
  </si>
  <si>
    <t>NF N° 1736776</t>
  </si>
  <si>
    <t>NF N° 6330</t>
  </si>
  <si>
    <t>NF N° 13684</t>
  </si>
  <si>
    <t xml:space="preserve"> INCREMENTO MAC - DEPUTADO CEZINHA DA MADUREIRA - HCFMUSP</t>
  </si>
  <si>
    <t>Saldo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</si>
</sst>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1" applyFont="1"/>
    <xf numFmtId="0" fontId="11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/>
    </xf>
    <xf numFmtId="0" fontId="2" fillId="0" borderId="0" xfId="3" applyAlignment="1">
      <alignment horizontal="left" indent="1"/>
    </xf>
    <xf numFmtId="14" fontId="2" fillId="0" borderId="0" xfId="3" applyNumberFormat="1" applyAlignment="1">
      <alignment horizontal="left" indent="1"/>
    </xf>
    <xf numFmtId="4" fontId="2" fillId="0" borderId="0" xfId="3" applyNumberFormat="1" applyAlignment="1">
      <alignment horizontal="right"/>
    </xf>
    <xf numFmtId="0" fontId="2" fillId="0" borderId="0" xfId="3"/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8" fillId="0" borderId="0" xfId="3" applyFont="1"/>
    <xf numFmtId="0" fontId="19" fillId="0" borderId="1" xfId="5" quotePrefix="1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>
      <alignment horizontal="left" vertical="center" indent="1"/>
    </xf>
    <xf numFmtId="43" fontId="20" fillId="0" borderId="1" xfId="5" applyFont="1" applyFill="1" applyBorder="1" applyAlignment="1">
      <alignment horizontal="left" vertical="center" indent="1"/>
    </xf>
    <xf numFmtId="4" fontId="20" fillId="0" borderId="1" xfId="3" applyNumberFormat="1" applyFont="1" applyBorder="1" applyAlignment="1">
      <alignment horizontal="right" vertical="center"/>
    </xf>
    <xf numFmtId="165" fontId="20" fillId="0" borderId="1" xfId="3" applyNumberFormat="1" applyFont="1" applyBorder="1" applyAlignment="1">
      <alignment horizontal="center" vertical="center"/>
    </xf>
    <xf numFmtId="164" fontId="21" fillId="3" borderId="5" xfId="3" applyNumberFormat="1" applyFont="1" applyFill="1" applyBorder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14" fontId="22" fillId="0" borderId="0" xfId="3" applyNumberFormat="1" applyFont="1" applyAlignment="1">
      <alignment horizontal="center" vertical="center"/>
    </xf>
    <xf numFmtId="0" fontId="3" fillId="0" borderId="0" xfId="4" applyAlignment="1">
      <alignment horizontal="center"/>
    </xf>
    <xf numFmtId="0" fontId="3" fillId="0" borderId="0" xfId="4" applyAlignment="1">
      <alignment horizontal="left" indent="1"/>
    </xf>
    <xf numFmtId="14" fontId="3" fillId="0" borderId="0" xfId="4" applyNumberFormat="1" applyAlignment="1">
      <alignment horizontal="left" indent="1"/>
    </xf>
    <xf numFmtId="0" fontId="3" fillId="0" borderId="0" xfId="4" applyAlignment="1">
      <alignment horizontal="left" indent="2"/>
    </xf>
    <xf numFmtId="4" fontId="3" fillId="0" borderId="0" xfId="4" applyNumberFormat="1" applyAlignment="1">
      <alignment horizontal="right"/>
    </xf>
    <xf numFmtId="0" fontId="14" fillId="0" borderId="0" xfId="4" applyFont="1" applyAlignment="1">
      <alignment vertical="center" wrapText="1"/>
    </xf>
    <xf numFmtId="0" fontId="14" fillId="0" borderId="0" xfId="4" applyFont="1" applyAlignment="1">
      <alignment horizontal="center" vertical="center" wrapText="1"/>
    </xf>
    <xf numFmtId="164" fontId="5" fillId="0" borderId="0" xfId="4" applyNumberFormat="1" applyFont="1" applyAlignment="1">
      <alignment vertical="center"/>
    </xf>
    <xf numFmtId="0" fontId="16" fillId="3" borderId="1" xfId="4" applyFont="1" applyFill="1" applyBorder="1" applyAlignment="1">
      <alignment horizontal="center" vertical="center"/>
    </xf>
    <xf numFmtId="0" fontId="16" fillId="3" borderId="1" xfId="4" applyFont="1" applyFill="1" applyBorder="1" applyAlignment="1">
      <alignment horizontal="left" vertical="center" indent="1"/>
    </xf>
    <xf numFmtId="0" fontId="16" fillId="3" borderId="1" xfId="4" applyFont="1" applyFill="1" applyBorder="1" applyAlignment="1">
      <alignment horizontal="left" vertical="center" indent="2"/>
    </xf>
    <xf numFmtId="14" fontId="17" fillId="3" borderId="1" xfId="4" applyNumberFormat="1" applyFont="1" applyFill="1" applyBorder="1" applyAlignment="1">
      <alignment horizontal="center" vertical="center"/>
    </xf>
    <xf numFmtId="14" fontId="17" fillId="3" borderId="1" xfId="4" applyNumberFormat="1" applyFont="1" applyFill="1" applyBorder="1" applyAlignment="1">
      <alignment horizontal="center" vertical="center" wrapText="1"/>
    </xf>
    <xf numFmtId="0" fontId="23" fillId="0" borderId="0" xfId="6" applyFont="1" applyAlignment="1">
      <alignment vertical="center"/>
    </xf>
    <xf numFmtId="0" fontId="1" fillId="0" borderId="0" xfId="7"/>
    <xf numFmtId="0" fontId="25" fillId="0" borderId="0" xfId="6" applyFont="1" applyAlignment="1">
      <alignment vertical="center"/>
    </xf>
    <xf numFmtId="4" fontId="26" fillId="0" borderId="7" xfId="6" applyNumberFormat="1" applyFont="1" applyBorder="1" applyAlignment="1">
      <alignment vertical="center"/>
    </xf>
    <xf numFmtId="0" fontId="27" fillId="0" borderId="8" xfId="6" applyFont="1" applyBorder="1" applyAlignment="1">
      <alignment horizontal="left" vertical="center" wrapText="1"/>
    </xf>
    <xf numFmtId="4" fontId="27" fillId="0" borderId="9" xfId="6" applyNumberFormat="1" applyFont="1" applyBorder="1" applyAlignment="1">
      <alignment vertical="center"/>
    </xf>
    <xf numFmtId="0" fontId="26" fillId="0" borderId="0" xfId="6" applyFont="1" applyAlignment="1">
      <alignment horizontal="left" vertical="center" wrapText="1"/>
    </xf>
    <xf numFmtId="4" fontId="26" fillId="0" borderId="0" xfId="6" applyNumberFormat="1" applyFont="1" applyAlignment="1">
      <alignment vertical="center"/>
    </xf>
    <xf numFmtId="0" fontId="26" fillId="4" borderId="8" xfId="6" applyFont="1" applyFill="1" applyBorder="1" applyAlignment="1">
      <alignment horizontal="left" vertical="center" wrapText="1"/>
    </xf>
    <xf numFmtId="4" fontId="26" fillId="4" borderId="9" xfId="6" applyNumberFormat="1" applyFont="1" applyFill="1" applyBorder="1" applyAlignment="1">
      <alignment vertical="center"/>
    </xf>
    <xf numFmtId="0" fontId="28" fillId="0" borderId="0" xfId="6" applyFont="1" applyAlignment="1">
      <alignment vertical="center" wrapText="1"/>
    </xf>
    <xf numFmtId="4" fontId="28" fillId="0" borderId="0" xfId="6" applyNumberFormat="1" applyFont="1" applyAlignment="1">
      <alignment vertical="center"/>
    </xf>
    <xf numFmtId="4" fontId="1" fillId="0" borderId="0" xfId="7" applyNumberFormat="1"/>
    <xf numFmtId="0" fontId="26" fillId="4" borderId="8" xfId="6" applyFont="1" applyFill="1" applyBorder="1" applyAlignment="1">
      <alignment horizontal="left" vertical="center"/>
    </xf>
    <xf numFmtId="4" fontId="29" fillId="4" borderId="9" xfId="6" applyNumberFormat="1" applyFont="1" applyFill="1" applyBorder="1" applyAlignment="1">
      <alignment vertical="center"/>
    </xf>
    <xf numFmtId="0" fontId="25" fillId="0" borderId="0" xfId="6" applyFont="1"/>
    <xf numFmtId="4" fontId="25" fillId="0" borderId="0" xfId="6" applyNumberFormat="1" applyFont="1"/>
    <xf numFmtId="0" fontId="30" fillId="5" borderId="10" xfId="6" applyFont="1" applyFill="1" applyBorder="1" applyAlignment="1">
      <alignment vertical="center"/>
    </xf>
    <xf numFmtId="166" fontId="30" fillId="5" borderId="11" xfId="6" applyNumberFormat="1" applyFont="1" applyFill="1" applyBorder="1" applyAlignment="1">
      <alignment vertical="center"/>
    </xf>
    <xf numFmtId="0" fontId="31" fillId="0" borderId="0" xfId="6" applyFont="1"/>
    <xf numFmtId="0" fontId="7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16" fillId="3" borderId="1" xfId="4" quotePrefix="1" applyFont="1" applyFill="1" applyBorder="1" applyAlignment="1">
      <alignment horizontal="center" vertical="center"/>
    </xf>
    <xf numFmtId="0" fontId="26" fillId="0" borderId="6" xfId="6" quotePrefix="1" applyFont="1" applyBorder="1" applyAlignment="1">
      <alignment vertical="center" wrapText="1"/>
    </xf>
    <xf numFmtId="0" fontId="0" fillId="0" borderId="0" xfId="0" quotePrefix="1"/>
    <xf numFmtId="0" fontId="7" fillId="2" borderId="0" xfId="8" applyFont="1" applyFill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 wrapText="1"/>
    </xf>
    <xf numFmtId="17" fontId="8" fillId="0" borderId="0" xfId="8" quotePrefix="1" applyNumberFormat="1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21" fillId="3" borderId="2" xfId="3" applyFont="1" applyFill="1" applyBorder="1" applyAlignment="1">
      <alignment horizontal="left" vertical="center" indent="1"/>
    </xf>
    <xf numFmtId="0" fontId="21" fillId="3" borderId="3" xfId="3" applyFont="1" applyFill="1" applyBorder="1" applyAlignment="1">
      <alignment horizontal="left" vertical="center" indent="1"/>
    </xf>
    <xf numFmtId="0" fontId="21" fillId="3" borderId="4" xfId="3" applyFont="1" applyFill="1" applyBorder="1" applyAlignment="1">
      <alignment horizontal="left" vertical="center" indent="1"/>
    </xf>
  </cellXfs>
  <cellStyles count="9">
    <cellStyle name="Normal" xfId="0" builtinId="0"/>
    <cellStyle name="Normal 2" xfId="1" xr:uid="{C644967A-D1E3-42D3-9DBD-29706C53474B}"/>
    <cellStyle name="Normal 2 2 2 2 12" xfId="6" xr:uid="{56B35345-A339-4817-BA5B-D67193624052}"/>
    <cellStyle name="Normal 3" xfId="4" xr:uid="{48CB8211-4C0D-4C45-8D9F-6E941A834D97}"/>
    <cellStyle name="Normal 3 2" xfId="2" xr:uid="{CC9031E3-3B64-4973-A757-989CB8C5FDEC}"/>
    <cellStyle name="Normal 3 3" xfId="8" xr:uid="{867373E1-6BBB-49D3-8512-C086701909C5}"/>
    <cellStyle name="Normal 4 2" xfId="3" xr:uid="{DF377B22-9D83-4E60-87E2-7C6CC4C95566}"/>
    <cellStyle name="Normal 4 2 2" xfId="7" xr:uid="{B6231D16-76B3-415F-8F9A-DF69D246CFCF}"/>
    <cellStyle name="Vírgula 2" xfId="5" xr:uid="{23239984-3FEB-47CC-82D7-E1419367E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2C357F-7B03-42A4-9C57-3B5295CB3F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10</xdr:col>
      <xdr:colOff>266700</xdr:colOff>
      <xdr:row>26</xdr:row>
      <xdr:rowOff>38596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A9A4EE-A4B6-62D6-0D87-85363ED9E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6362700" cy="3553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200025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7E9183-39F5-407B-BF50-4C3EB4D73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960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994BA4-5349-4617-AAB3-76B2DB156E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F5BC24-F642-4331-A467-CD8BD951C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5633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1CF7-42C5-4454-A36E-8325C51A6C5A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55" customWidth="1"/>
    <col min="2" max="8" width="9.140625" style="55"/>
    <col min="9" max="9" width="37.140625" style="55" customWidth="1"/>
    <col min="10" max="10" width="0.28515625" style="55" customWidth="1"/>
    <col min="11" max="13" width="9.140625" style="55"/>
    <col min="14" max="14" width="10.7109375" style="55" customWidth="1"/>
    <col min="15" max="16384" width="9.140625" style="55"/>
  </cols>
  <sheetData>
    <row r="1" spans="1:14" ht="80.25" customHeight="1" x14ac:dyDescent="0.2">
      <c r="A1" s="61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1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86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56" customFormat="1" ht="30.75" x14ac:dyDescent="0.2">
      <c r="A4" s="63" t="s">
        <v>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56" customFormat="1" ht="30.75" x14ac:dyDescent="0.2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56" customFormat="1" ht="35.25" customHeight="1" x14ac:dyDescent="0.2">
      <c r="A6" s="64" t="s">
        <v>31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90.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9.7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4322-B951-497F-9F8C-56966C23F8E5}">
  <dimension ref="A6"/>
  <sheetViews>
    <sheetView showGridLines="0" workbookViewId="0">
      <selection activeCell="N22" sqref="N22"/>
    </sheetView>
  </sheetViews>
  <sheetFormatPr defaultRowHeight="12.75" x14ac:dyDescent="0.2"/>
  <sheetData>
    <row r="6" spans="1:1" x14ac:dyDescent="0.2">
      <c r="A6" s="59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9B59D-C92F-4E59-84F6-18A9BC748E0C}">
  <dimension ref="A1:D21"/>
  <sheetViews>
    <sheetView showGridLines="0" zoomScale="85" zoomScaleNormal="85" workbookViewId="0">
      <selection activeCell="O28" sqref="O28"/>
    </sheetView>
  </sheetViews>
  <sheetFormatPr defaultColWidth="9.140625" defaultRowHeight="15" x14ac:dyDescent="0.25"/>
  <cols>
    <col min="1" max="1" width="61.7109375" style="50" customWidth="1"/>
    <col min="2" max="2" width="38.28515625" style="50" customWidth="1"/>
    <col min="3" max="3" width="20.7109375" style="36" bestFit="1" customWidth="1"/>
    <col min="4" max="4" width="12" style="36" bestFit="1" customWidth="1"/>
    <col min="5" max="16384" width="9.140625" style="36"/>
  </cols>
  <sheetData>
    <row r="1" spans="1:4" ht="52.15" customHeight="1" x14ac:dyDescent="0.25">
      <c r="A1" s="35"/>
      <c r="B1" s="35"/>
    </row>
    <row r="2" spans="1:4" ht="27" customHeight="1" x14ac:dyDescent="0.25">
      <c r="A2" s="35"/>
      <c r="B2" s="35"/>
    </row>
    <row r="3" spans="1:4" ht="25.15" customHeight="1" x14ac:dyDescent="0.25">
      <c r="A3" s="67" t="s">
        <v>23</v>
      </c>
      <c r="B3" s="67"/>
    </row>
    <row r="4" spans="1:4" ht="14.45" customHeight="1" x14ac:dyDescent="0.25">
      <c r="A4" s="37"/>
      <c r="B4" s="37"/>
    </row>
    <row r="5" spans="1:4" ht="14.45" customHeight="1" x14ac:dyDescent="0.25">
      <c r="A5" s="37"/>
      <c r="B5" s="37"/>
    </row>
    <row r="6" spans="1:4" ht="15.75" thickBot="1" x14ac:dyDescent="0.3">
      <c r="A6" s="58" t="s">
        <v>32</v>
      </c>
      <c r="B6" s="38">
        <v>0</v>
      </c>
    </row>
    <row r="7" spans="1:4" ht="27.6" customHeight="1" x14ac:dyDescent="0.25">
      <c r="A7" s="39" t="s">
        <v>13</v>
      </c>
      <c r="B7" s="40">
        <v>900000</v>
      </c>
    </row>
    <row r="8" spans="1:4" ht="27.6" customHeight="1" x14ac:dyDescent="0.25">
      <c r="A8" s="39" t="s">
        <v>14</v>
      </c>
      <c r="B8" s="40">
        <v>0</v>
      </c>
    </row>
    <row r="9" spans="1:4" x14ac:dyDescent="0.25">
      <c r="A9" s="41"/>
      <c r="B9" s="42"/>
    </row>
    <row r="10" spans="1:4" x14ac:dyDescent="0.25">
      <c r="A10" s="43" t="s">
        <v>3</v>
      </c>
      <c r="B10" s="44">
        <f>SUM(B6:B8)</f>
        <v>900000</v>
      </c>
    </row>
    <row r="11" spans="1:4" x14ac:dyDescent="0.25">
      <c r="A11" s="41"/>
      <c r="B11" s="42"/>
    </row>
    <row r="12" spans="1:4" ht="27.6" customHeight="1" x14ac:dyDescent="0.25">
      <c r="A12" s="45" t="s">
        <v>15</v>
      </c>
      <c r="B12" s="46"/>
    </row>
    <row r="13" spans="1:4" ht="27.6" customHeight="1" x14ac:dyDescent="0.25">
      <c r="A13" s="39" t="s">
        <v>22</v>
      </c>
      <c r="B13" s="40">
        <v>-900000</v>
      </c>
      <c r="C13" s="47"/>
      <c r="D13" s="47"/>
    </row>
    <row r="14" spans="1:4" x14ac:dyDescent="0.25">
      <c r="A14" s="41"/>
      <c r="B14" s="42"/>
    </row>
    <row r="15" spans="1:4" ht="27.6" customHeight="1" x14ac:dyDescent="0.25">
      <c r="A15" s="48" t="s">
        <v>3</v>
      </c>
      <c r="B15" s="49">
        <f>SUM(B13:B14)</f>
        <v>-900000</v>
      </c>
      <c r="C15" s="47"/>
    </row>
    <row r="16" spans="1:4" x14ac:dyDescent="0.25">
      <c r="B16" s="51"/>
    </row>
    <row r="17" spans="1:2" ht="27.6" customHeight="1" thickBot="1" x14ac:dyDescent="0.3">
      <c r="A17" s="52" t="s">
        <v>16</v>
      </c>
      <c r="B17" s="53">
        <f>B10+B15</f>
        <v>0</v>
      </c>
    </row>
    <row r="21" spans="1:2" x14ac:dyDescent="0.25">
      <c r="A21" s="54"/>
      <c r="B21" s="5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D491-FC21-49AD-B700-FCC11F1C994B}">
  <dimension ref="A1:K13"/>
  <sheetViews>
    <sheetView showGridLines="0" tabSelected="1" workbookViewId="0">
      <selection activeCell="G21" sqref="G21"/>
    </sheetView>
  </sheetViews>
  <sheetFormatPr defaultRowHeight="15" x14ac:dyDescent="0.25"/>
  <cols>
    <col min="1" max="1" width="6.140625" style="4" customWidth="1"/>
    <col min="2" max="2" width="13.28515625" style="4" bestFit="1" customWidth="1"/>
    <col min="3" max="3" width="35" style="5" bestFit="1" customWidth="1"/>
    <col min="4" max="4" width="29.7109375" style="5" customWidth="1"/>
    <col min="5" max="5" width="55.42578125" style="5" customWidth="1"/>
    <col min="6" max="6" width="18.28515625" style="7" bestFit="1" customWidth="1"/>
    <col min="7" max="7" width="15.5703125" style="6" customWidth="1"/>
    <col min="8" max="16384" width="9.140625" style="8"/>
  </cols>
  <sheetData>
    <row r="1" spans="1:11" s="3" customFormat="1" ht="53.25" customHeight="1" x14ac:dyDescent="0.2">
      <c r="A1" s="68"/>
      <c r="B1" s="68"/>
      <c r="C1" s="68"/>
      <c r="D1" s="68"/>
      <c r="E1" s="68"/>
      <c r="F1" s="68"/>
      <c r="G1" s="68"/>
      <c r="H1" s="2"/>
      <c r="I1" s="2"/>
      <c r="J1" s="1"/>
      <c r="K1" s="2"/>
    </row>
    <row r="2" spans="1:11" ht="12" customHeight="1" x14ac:dyDescent="0.25">
      <c r="A2" s="22"/>
      <c r="B2" s="22"/>
      <c r="C2" s="23"/>
      <c r="D2" s="23"/>
      <c r="E2" s="24"/>
      <c r="F2" s="25"/>
      <c r="G2" s="26"/>
    </row>
    <row r="3" spans="1:11" s="9" customFormat="1" ht="20.100000000000001" customHeight="1" x14ac:dyDescent="0.2">
      <c r="A3" s="69" t="s">
        <v>5</v>
      </c>
      <c r="B3" s="69"/>
      <c r="C3" s="69"/>
      <c r="D3" s="69"/>
      <c r="E3" s="69"/>
      <c r="F3" s="69"/>
      <c r="G3" s="69"/>
    </row>
    <row r="4" spans="1:11" s="10" customFormat="1" ht="13.5" customHeight="1" x14ac:dyDescent="0.2">
      <c r="A4" s="27"/>
      <c r="B4" s="28"/>
      <c r="C4" s="27"/>
      <c r="D4" s="27"/>
      <c r="E4" s="27"/>
      <c r="F4" s="29"/>
      <c r="G4" s="27"/>
    </row>
    <row r="5" spans="1:11" s="11" customFormat="1" ht="27" customHeight="1" x14ac:dyDescent="0.2">
      <c r="A5" s="57" t="s">
        <v>6</v>
      </c>
      <c r="B5" s="30" t="s">
        <v>7</v>
      </c>
      <c r="C5" s="31" t="s">
        <v>8</v>
      </c>
      <c r="D5" s="31" t="s">
        <v>21</v>
      </c>
      <c r="E5" s="32" t="s">
        <v>9</v>
      </c>
      <c r="F5" s="33" t="s">
        <v>10</v>
      </c>
      <c r="G5" s="34" t="s">
        <v>11</v>
      </c>
      <c r="H5" s="9"/>
    </row>
    <row r="6" spans="1:11" x14ac:dyDescent="0.25">
      <c r="A6" s="12">
        <v>1</v>
      </c>
      <c r="B6" s="13" t="s">
        <v>24</v>
      </c>
      <c r="C6" s="14" t="s">
        <v>0</v>
      </c>
      <c r="D6" s="14" t="s">
        <v>22</v>
      </c>
      <c r="E6" s="15" t="s">
        <v>2</v>
      </c>
      <c r="F6" s="16">
        <v>-128271.6</v>
      </c>
      <c r="G6" s="17">
        <v>44648</v>
      </c>
    </row>
    <row r="7" spans="1:11" x14ac:dyDescent="0.25">
      <c r="A7" s="12">
        <v>2</v>
      </c>
      <c r="B7" s="13" t="s">
        <v>25</v>
      </c>
      <c r="C7" s="14" t="s">
        <v>0</v>
      </c>
      <c r="D7" s="14" t="s">
        <v>22</v>
      </c>
      <c r="E7" s="15" t="s">
        <v>2</v>
      </c>
      <c r="F7" s="16">
        <v>-128271.6</v>
      </c>
      <c r="G7" s="17">
        <v>44690</v>
      </c>
    </row>
    <row r="8" spans="1:11" x14ac:dyDescent="0.25">
      <c r="A8" s="12">
        <v>3</v>
      </c>
      <c r="B8" s="13" t="s">
        <v>26</v>
      </c>
      <c r="C8" s="14" t="s">
        <v>0</v>
      </c>
      <c r="D8" s="14" t="s">
        <v>22</v>
      </c>
      <c r="E8" s="15" t="s">
        <v>2</v>
      </c>
      <c r="F8" s="16">
        <v>-114019.2</v>
      </c>
      <c r="G8" s="17">
        <v>44711</v>
      </c>
    </row>
    <row r="9" spans="1:11" x14ac:dyDescent="0.25">
      <c r="A9" s="12">
        <v>4</v>
      </c>
      <c r="B9" s="13" t="s">
        <v>27</v>
      </c>
      <c r="C9" s="14" t="s">
        <v>0</v>
      </c>
      <c r="D9" s="14" t="s">
        <v>22</v>
      </c>
      <c r="E9" s="15" t="s">
        <v>2</v>
      </c>
      <c r="F9" s="16">
        <v>-142523.99</v>
      </c>
      <c r="G9" s="17">
        <v>44713</v>
      </c>
    </row>
    <row r="10" spans="1:11" x14ac:dyDescent="0.25">
      <c r="A10" s="12">
        <v>5</v>
      </c>
      <c r="B10" s="13" t="s">
        <v>28</v>
      </c>
      <c r="C10" s="14" t="s">
        <v>0</v>
      </c>
      <c r="D10" s="14" t="s">
        <v>22</v>
      </c>
      <c r="E10" s="15" t="s">
        <v>2</v>
      </c>
      <c r="F10" s="16">
        <v>-128273.4</v>
      </c>
      <c r="G10" s="17">
        <v>44938</v>
      </c>
    </row>
    <row r="11" spans="1:11" x14ac:dyDescent="0.25">
      <c r="A11" s="12">
        <v>6</v>
      </c>
      <c r="B11" s="13" t="s">
        <v>29</v>
      </c>
      <c r="C11" s="14" t="s">
        <v>1</v>
      </c>
      <c r="D11" s="14" t="s">
        <v>22</v>
      </c>
      <c r="E11" s="15" t="s">
        <v>19</v>
      </c>
      <c r="F11" s="16">
        <v>-112591.08</v>
      </c>
      <c r="G11" s="17">
        <v>45138</v>
      </c>
    </row>
    <row r="12" spans="1:11" ht="15.75" thickBot="1" x14ac:dyDescent="0.3">
      <c r="A12" s="12">
        <v>7</v>
      </c>
      <c r="B12" s="13" t="s">
        <v>30</v>
      </c>
      <c r="C12" s="14" t="s">
        <v>1</v>
      </c>
      <c r="D12" s="14" t="s">
        <v>22</v>
      </c>
      <c r="E12" s="15" t="s">
        <v>20</v>
      </c>
      <c r="F12" s="16">
        <f>-149350+3300.87</f>
        <v>-146049.13</v>
      </c>
      <c r="G12" s="17">
        <v>45201</v>
      </c>
    </row>
    <row r="13" spans="1:11" s="20" customFormat="1" ht="26.45" customHeight="1" thickBot="1" x14ac:dyDescent="0.25">
      <c r="A13" s="70" t="s">
        <v>12</v>
      </c>
      <c r="B13" s="71"/>
      <c r="C13" s="71"/>
      <c r="D13" s="71"/>
      <c r="E13" s="72"/>
      <c r="F13" s="18">
        <f>SUM(F6:F12)</f>
        <v>-900000</v>
      </c>
      <c r="G13" s="19"/>
      <c r="I13" s="21"/>
    </row>
  </sheetData>
  <mergeCells count="3">
    <mergeCell ref="A1:G1"/>
    <mergeCell ref="A3:G3"/>
    <mergeCell ref="A13:E1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98B9A8-2C4E-4511-8494-AE2895A1D0E6}"/>
</file>

<file path=customXml/itemProps2.xml><?xml version="1.0" encoding="utf-8"?>
<ds:datastoreItem xmlns:ds="http://schemas.openxmlformats.org/officeDocument/2006/customXml" ds:itemID="{F9C7AE84-2DA9-4838-8458-8A552C085AFE}"/>
</file>

<file path=customXml/itemProps3.xml><?xml version="1.0" encoding="utf-8"?>
<ds:datastoreItem xmlns:ds="http://schemas.openxmlformats.org/officeDocument/2006/customXml" ds:itemID="{8068B76B-969A-4C3B-BC95-B0B0293F7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FLUXO DE CAIXA</vt:lpstr>
      <vt:lpstr>RELAÇÃO PAGAMENTOS </vt:lpstr>
      <vt:lpstr>'FLUXO DE CAIXA'!Area_de_impressao</vt:lpstr>
      <vt:lpstr>'RELAÇÃO PAGAMENTOS '!Area_de_impressao</vt:lpstr>
      <vt:lpstr>'RELAÇÃO PAGAMENTOS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Tuanne Carolina Gaspar</cp:lastModifiedBy>
  <cp:lastPrinted>2025-01-30T12:23:20Z</cp:lastPrinted>
  <dcterms:created xsi:type="dcterms:W3CDTF">2025-01-11T14:52:51Z</dcterms:created>
  <dcterms:modified xsi:type="dcterms:W3CDTF">2025-01-30T12:30:08Z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