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190004 MAC_CG 87.428\PORTAL TRANSPARÊNCIA\"/>
    </mc:Choice>
  </mc:AlternateContent>
  <xr:revisionPtr revIDLastSave="0" documentId="13_ncr:1_{5655C11B-C342-44D3-929A-0C8E7A7F21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13" r:id="rId1"/>
    <sheet name="AVISO CRÉDITO" sheetId="12" r:id="rId2"/>
    <sheet name="RESUMO FINANCEIRO" sheetId="14" r:id="rId3"/>
    <sheet name="RELAÇÃO PAGAMENTOS " sheetId="16" r:id="rId4"/>
  </sheets>
  <externalReferences>
    <externalReference r:id="rId5"/>
    <externalReference r:id="rId6"/>
    <externalReference r:id="rId7"/>
  </externalReferences>
  <definedNames>
    <definedName name="_2">#REF!</definedName>
    <definedName name="_xlnm._FilterDatabase" localSheetId="3" hidden="1">'RELAÇÃO PAGAMENTOS '!$A$5:$K$111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 '!$A$1:$G$111</definedName>
    <definedName name="_xlnm.Print_Area" localSheetId="2">'RESUMO FINANCEIRO'!$A$1:$J$27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'RELAÇÃO PAGAMENTOS '!$1:$5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6" l="1"/>
  <c r="F11" i="16"/>
  <c r="F111" i="16" s="1"/>
  <c r="B15" i="14"/>
  <c r="B10" i="14"/>
  <c r="B17" i="14" l="1"/>
</calcChain>
</file>

<file path=xl/sharedStrings.xml><?xml version="1.0" encoding="utf-8"?>
<sst xmlns="http://schemas.openxmlformats.org/spreadsheetml/2006/main" count="442" uniqueCount="190">
  <si>
    <t>TOTAL</t>
  </si>
  <si>
    <t>Total</t>
  </si>
  <si>
    <t>MEDICAMENTOS E REAGENTES</t>
  </si>
  <si>
    <t>MATERIAIS HOSPITALARES EM GERAL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</si>
  <si>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</si>
  <si>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</si>
  <si>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</si>
  <si>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</si>
  <si>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</si>
  <si>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</si>
  <si>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</si>
  <si>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</si>
  <si>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REPASSE SECRETARIA DE ESTADO DA SAÚDE DE SÃO PAULO</t>
  </si>
  <si>
    <t>PORTARIA MINISTÉRIO DA SAÚDE Nº 1398/2021</t>
  </si>
  <si>
    <t>Saldo inicial</t>
  </si>
  <si>
    <t>VALOR RECEBIDO</t>
  </si>
  <si>
    <t>RECEITAS FINANCEIRAS</t>
  </si>
  <si>
    <t>Pagamentos de despesas</t>
  </si>
  <si>
    <t>Saldo Final</t>
  </si>
  <si>
    <t>CM HOSPITALAR S A</t>
  </si>
  <si>
    <t>NEUPHARMA DISTRIBUICAO DE MATERIAL MEDICO HOSPITALAR LTDA</t>
  </si>
  <si>
    <t>PROVIDER PROD HOSPITALARES E SANEANTES LTDA</t>
  </si>
  <si>
    <t>CONTROLLER COMERCIO E SERVIÇOS LTDA</t>
  </si>
  <si>
    <t>ALLERGAN PRODUTOS FARMACEUTICOS LTDA</t>
  </si>
  <si>
    <t>CARCI IND E COM APARELHOS CIRURGICOS E ORTOPEDICOS EIRELI</t>
  </si>
  <si>
    <t>DERMALIS DISTRIBUIDORA DE PRODUTOS PARA SAUDE LTDA</t>
  </si>
  <si>
    <t>CRISMED COMERCIAL HOSPITALAR LTDA</t>
  </si>
  <si>
    <t>FOX INDUSTRIA E COMERCIO DE MATERIAIS ME</t>
  </si>
  <si>
    <t>IBF INDUSTRIA BRASILEIRA DE FILMES S/A</t>
  </si>
  <si>
    <t>CIRURGICA FERNANDES COM DE MAT CIRURG E HOSPIT SOC LTDA</t>
  </si>
  <si>
    <t>CLSP Distribuidora de Equip. Medicos e O</t>
  </si>
  <si>
    <t>LSI S/A</t>
  </si>
  <si>
    <t>BYOGENE COMERCIO DE PROD PARA LAB CLINICO E HOSPITALAR LTDA</t>
  </si>
  <si>
    <t>ALFA MED SISTEMAS MEDICOS LTDA</t>
  </si>
  <si>
    <t>TATUAPE PRODUTOS MEDICOS E HOSPITALARES LTDA</t>
  </si>
  <si>
    <t>AS2 COMERCIO IMPORTACAO E EXPORTACAO LTDA EPP</t>
  </si>
  <si>
    <t>HEALTH TECH FARMACIA DE MANIPULACAO LTDA</t>
  </si>
  <si>
    <t>DIEGO OLIVEIRA MONTEIRO 46900011896</t>
  </si>
  <si>
    <t>CITOPHARMA MANIPULACAO DE MED. ESPECIAIS LTDA</t>
  </si>
  <si>
    <t>COMERCIAL CIRURGICA RIOCLARENSE LTDA</t>
  </si>
  <si>
    <t>F5 ELETRICA LTDA - ME</t>
  </si>
  <si>
    <t>FERNANDES EQUIP. P/ FISIOTERAPIA LTDA</t>
  </si>
  <si>
    <t>CARBOGEL INDUSTRIA E COMERCIO LTDA</t>
  </si>
  <si>
    <t>QUANTITY SERVICOS E COMERCIO DE PRODUTOS PARA SAUDE S.A</t>
  </si>
  <si>
    <t>DERMALINE DERMACOSMETICS TECHNOLOGIES LT</t>
  </si>
  <si>
    <t>ALACER INDUSTRIA ELETRONICA LTDA</t>
  </si>
  <si>
    <t>DILEPE INDUSTRIA E COMERCIO DE MATERIAIS ORTOPEDICOS LTDA</t>
  </si>
  <si>
    <t>DYNAMED IND COMERCIO E SERVICOS P/ELETROMEDICINA LTDA EPP</t>
  </si>
  <si>
    <t>TBW IMPORTADORA LTDA - EPP</t>
  </si>
  <si>
    <t>SANKO-ESPUMAS INDUSTRIA E COMERCIO LTDA</t>
  </si>
  <si>
    <t>ATAMED INDUSTRIA E COMERCIO LTDA ME</t>
  </si>
  <si>
    <t>ORTHO PAUHER INDUSTRIA COMERCIO E DISTRIBUICOES LTDA</t>
  </si>
  <si>
    <t>ANT FERRAMENTAS COML E IMP LTDA</t>
  </si>
  <si>
    <t>ATIVA COMERCIAL HOSPITALAR LTDA</t>
  </si>
  <si>
    <t>GIRO EQUIPAMENTOS LTDA</t>
  </si>
  <si>
    <t>IMPORTINVEST IMPORTACAO E COMERCIO LTDA</t>
  </si>
  <si>
    <t>SERVIMED COMERCIAL LTDA</t>
  </si>
  <si>
    <t>MHF DO PARANA INDUSTRIA E COMERCIO DE FE</t>
  </si>
  <si>
    <t>ARTECOM MADEIRAS LTDA</t>
  </si>
  <si>
    <t>VETOR EDITORA PSICO-PEDAGOGICA LTDA</t>
  </si>
  <si>
    <t>ANHANGUERA COMERCIO DE FERRAMENTAS LTDA</t>
  </si>
  <si>
    <t>SUPERMED COMERCIO E IMP DE PROD MEDICOS E HOSPITALARES LTDA</t>
  </si>
  <si>
    <t>MN IMP EXP E COM DE SUP TERAPEUTICOS E DE REABILITACAO LTDA</t>
  </si>
  <si>
    <t>POLITEC IMPORTACAO E COMERCIO LTDA</t>
  </si>
  <si>
    <t>SOL DISTRIBUIDORA DE PROD HOSP E FARM LT</t>
  </si>
  <si>
    <t>CIRURGICA BONAPARTE LTDA</t>
  </si>
  <si>
    <t>RADH MEDICAL LTDA</t>
  </si>
  <si>
    <t>CBS MEDICO CIENTIFICA LTDA</t>
  </si>
  <si>
    <t>ICELERA INDUSTRIA E COMERCIO DE APARELHO</t>
  </si>
  <si>
    <t>ABBVIE FARMACEUTICA LTDA</t>
  </si>
  <si>
    <t>SALVAPE PRODUTOS ORTOPEDICOS LTDA</t>
  </si>
  <si>
    <t>DROGARIA SOARES LTDA</t>
  </si>
  <si>
    <t>CARVAMAY COMERCIO DE MEDICAMENTOS E PERFUMARIA LTDA</t>
  </si>
  <si>
    <t>NEOPRENE BRASIL LTDA</t>
  </si>
  <si>
    <t>OTTOBOCK DO BRASIL TECNICA ORTOPEDICA LTDA.</t>
  </si>
  <si>
    <t>BISPEL DISTRIBUIDORA DE ESCRITORIO E INFORMATICA LTDA</t>
  </si>
  <si>
    <t>DROGARIA CIRURGICA  MARCELINA LTDA ME</t>
  </si>
  <si>
    <t>SEBASTIAO CONRADO RIBEIRO DA SILVA - ME</t>
  </si>
  <si>
    <t>FLAMAPAR COMERCIO DE FERRAGENS E PARAFUSOS LTDA</t>
  </si>
  <si>
    <t>VOICER STORE COMERCIO E SERVICOS LTDA</t>
  </si>
  <si>
    <t>ORGANIZACAO RAUFARMA LTDA</t>
  </si>
  <si>
    <t>CLASSIFICAÇÃO</t>
  </si>
  <si>
    <t>MATERIAL DE CONSUMO</t>
  </si>
  <si>
    <t>Fluxo de Caixa Realizado</t>
  </si>
  <si>
    <t>NF N° 614072</t>
  </si>
  <si>
    <t>NF N° 19271</t>
  </si>
  <si>
    <t>NF N° 3565</t>
  </si>
  <si>
    <t>NF N° 90511</t>
  </si>
  <si>
    <t>NF N° 1274866</t>
  </si>
  <si>
    <t>NF N° 147357</t>
  </si>
  <si>
    <t>NF N° 8381</t>
  </si>
  <si>
    <t>NF N° 262216</t>
  </si>
  <si>
    <t>NF N° 173660</t>
  </si>
  <si>
    <t>NF N° 12798</t>
  </si>
  <si>
    <t>NF N° 1436490</t>
  </si>
  <si>
    <t>NF N° 3225</t>
  </si>
  <si>
    <t>NF N° 2393526</t>
  </si>
  <si>
    <t>NF N° 43389</t>
  </si>
  <si>
    <t>NF N° 16793</t>
  </si>
  <si>
    <t>NF N° 121</t>
  </si>
  <si>
    <t>NF N° 11063</t>
  </si>
  <si>
    <t>NF N° 109648</t>
  </si>
  <si>
    <t>NF N° 1743</t>
  </si>
  <si>
    <t>NF N° 20780</t>
  </si>
  <si>
    <t>NF N° 1604877</t>
  </si>
  <si>
    <t>NF N° 15629</t>
  </si>
  <si>
    <t>NF N° 3124500</t>
  </si>
  <si>
    <t>NF N° 90401</t>
  </si>
  <si>
    <t>NF N° 28396</t>
  </si>
  <si>
    <t>NF N° 4678982</t>
  </si>
  <si>
    <t>NF N° 22</t>
  </si>
  <si>
    <t>NF N° 152</t>
  </si>
  <si>
    <t>NF N° 4749924</t>
  </si>
  <si>
    <t>NF N° 113304</t>
  </si>
  <si>
    <t>NF N° 2189</t>
  </si>
  <si>
    <t>NF N° 48762</t>
  </si>
  <si>
    <t>NF N° 228211</t>
  </si>
  <si>
    <t>NF N° 228212</t>
  </si>
  <si>
    <t>NF N° 179188</t>
  </si>
  <si>
    <t>NF N° 4676252</t>
  </si>
  <si>
    <t>NF N° 21260</t>
  </si>
  <si>
    <t>NF N° 156325</t>
  </si>
  <si>
    <t>NF N° 156441</t>
  </si>
  <si>
    <t>NF N° 5218</t>
  </si>
  <si>
    <t>NF N° 275878</t>
  </si>
  <si>
    <t>NF N° 8847</t>
  </si>
  <si>
    <t>NF N° 115634</t>
  </si>
  <si>
    <t>NF N° 168922</t>
  </si>
  <si>
    <t>NF N° 381010</t>
  </si>
  <si>
    <t>NF N° 168097</t>
  </si>
  <si>
    <t>NF N° 88735</t>
  </si>
  <si>
    <t>NF N° 22010</t>
  </si>
  <si>
    <t>NF N° 158</t>
  </si>
  <si>
    <t>NF N° 16557</t>
  </si>
  <si>
    <t>NF N° 742475</t>
  </si>
  <si>
    <t>NF N° 1584091</t>
  </si>
  <si>
    <t>NF N° 64978</t>
  </si>
  <si>
    <t>NF N° 744994</t>
  </si>
  <si>
    <t>NF N° 175128</t>
  </si>
  <si>
    <t>NF N° 84433</t>
  </si>
  <si>
    <t>NF N° 8210</t>
  </si>
  <si>
    <t>NF N° 151023</t>
  </si>
  <si>
    <t>NF N° 988580</t>
  </si>
  <si>
    <t>NF N° 50679</t>
  </si>
  <si>
    <t>NF N° 707621</t>
  </si>
  <si>
    <t>NF N° 15261</t>
  </si>
  <si>
    <t>NF N° 54</t>
  </si>
  <si>
    <t>NF N° 161043</t>
  </si>
  <si>
    <t>NF N° 446111</t>
  </si>
  <si>
    <t>NF N° 5367518</t>
  </si>
  <si>
    <t>NF N° 10607</t>
  </si>
  <si>
    <t>NF N° 15334</t>
  </si>
  <si>
    <t>NF N° 181</t>
  </si>
  <si>
    <t>NF N° 15937</t>
  </si>
  <si>
    <t>NF N° 1361437</t>
  </si>
  <si>
    <t>NF N° 43421</t>
  </si>
  <si>
    <t>NF N° 37547</t>
  </si>
  <si>
    <t>NF N° 92973</t>
  </si>
  <si>
    <t>NF N° 93242</t>
  </si>
  <si>
    <t>NF N° 442188</t>
  </si>
  <si>
    <t>NF N° 1374478</t>
  </si>
  <si>
    <t>NF N° 341</t>
  </si>
  <si>
    <t>NF N° 8435755</t>
  </si>
  <si>
    <t>NF N° 207</t>
  </si>
  <si>
    <t>NF N° 205</t>
  </si>
  <si>
    <t>NF N° 8815503</t>
  </si>
  <si>
    <t>NF N° 109633</t>
  </si>
  <si>
    <t>NF N° 110448</t>
  </si>
  <si>
    <t>NF N° 465808</t>
  </si>
  <si>
    <t>NF N° 465848</t>
  </si>
  <si>
    <t>NF N° 459695</t>
  </si>
  <si>
    <t>NF N° 216</t>
  </si>
  <si>
    <t>NF N° 199454</t>
  </si>
  <si>
    <t>NF N° 10008</t>
  </si>
  <si>
    <t>NF N° 2515</t>
  </si>
  <si>
    <t>NF N° 303763</t>
  </si>
  <si>
    <t>NF N° 1023</t>
  </si>
  <si>
    <t>NF N° 3101</t>
  </si>
  <si>
    <t>NF N° 7007</t>
  </si>
  <si>
    <t>NF N° 5444</t>
  </si>
  <si>
    <t>NF N° 250159</t>
  </si>
  <si>
    <t>NF N° 44140</t>
  </si>
  <si>
    <t>NF N° 26805</t>
  </si>
  <si>
    <t>NF N° 647777</t>
  </si>
  <si>
    <t>NF N° 4631</t>
  </si>
  <si>
    <t>NF N° 307966</t>
  </si>
  <si>
    <t>NF N° 9949</t>
  </si>
  <si>
    <t>NF N° 520349</t>
  </si>
  <si>
    <t>NF N° 28095</t>
  </si>
  <si>
    <t>INCREMENTO MAC - DEPUTADA MARIA ROSAS - IMREA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</si>
</sst>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0" fontId="29" fillId="0" borderId="0" xfId="49" applyFont="1" applyAlignment="1">
      <alignment vertical="center"/>
    </xf>
    <xf numFmtId="0" fontId="2" fillId="0" borderId="0" xfId="49" applyAlignment="1">
      <alignment vertical="center"/>
    </xf>
    <xf numFmtId="0" fontId="2" fillId="0" borderId="0" xfId="49" applyAlignment="1">
      <alignment horizontal="center"/>
    </xf>
    <xf numFmtId="0" fontId="2" fillId="0" borderId="0" xfId="49" applyAlignment="1">
      <alignment horizontal="left" indent="1"/>
    </xf>
    <xf numFmtId="14" fontId="2" fillId="0" borderId="0" xfId="49" applyNumberFormat="1" applyAlignment="1">
      <alignment horizontal="left" indent="1"/>
    </xf>
    <xf numFmtId="4" fontId="2" fillId="0" borderId="0" xfId="49" applyNumberFormat="1" applyAlignment="1">
      <alignment horizontal="right"/>
    </xf>
    <xf numFmtId="0" fontId="2" fillId="0" borderId="0" xfId="49"/>
    <xf numFmtId="0" fontId="30" fillId="0" borderId="0" xfId="49" applyFont="1" applyAlignment="1">
      <alignment vertical="center"/>
    </xf>
    <xf numFmtId="0" fontId="33" fillId="0" borderId="0" xfId="49" applyFont="1" applyAlignment="1">
      <alignment vertical="center"/>
    </xf>
    <xf numFmtId="0" fontId="36" fillId="0" borderId="0" xfId="49" applyFont="1"/>
    <xf numFmtId="0" fontId="37" fillId="0" borderId="10" xfId="51" quotePrefix="1" applyNumberFormat="1" applyFont="1" applyFill="1" applyBorder="1" applyAlignment="1">
      <alignment horizontal="center" vertical="center"/>
    </xf>
    <xf numFmtId="0" fontId="38" fillId="0" borderId="10" xfId="51" applyNumberFormat="1" applyFont="1" applyFill="1" applyBorder="1" applyAlignment="1">
      <alignment horizontal="left" vertical="center" indent="1"/>
    </xf>
    <xf numFmtId="43" fontId="38" fillId="0" borderId="10" xfId="51" applyFont="1" applyFill="1" applyBorder="1" applyAlignment="1">
      <alignment horizontal="left" vertical="center" indent="1"/>
    </xf>
    <xf numFmtId="4" fontId="38" fillId="0" borderId="10" xfId="49" applyNumberFormat="1" applyFont="1" applyBorder="1" applyAlignment="1">
      <alignment horizontal="right" vertical="center"/>
    </xf>
    <xf numFmtId="166" fontId="38" fillId="0" borderId="10" xfId="49" applyNumberFormat="1" applyFont="1" applyBorder="1" applyAlignment="1">
      <alignment horizontal="center" vertical="center"/>
    </xf>
    <xf numFmtId="165" fontId="39" fillId="33" borderId="14" xfId="49" applyNumberFormat="1" applyFont="1" applyFill="1" applyBorder="1" applyAlignment="1">
      <alignment vertical="center"/>
    </xf>
    <xf numFmtId="0" fontId="40" fillId="0" borderId="0" xfId="49" applyFont="1" applyAlignment="1">
      <alignment horizontal="center" vertical="center"/>
    </xf>
    <xf numFmtId="0" fontId="40" fillId="0" borderId="0" xfId="49" applyFont="1" applyAlignment="1">
      <alignment vertical="center"/>
    </xf>
    <xf numFmtId="14" fontId="40" fillId="0" borderId="0" xfId="49" applyNumberFormat="1" applyFont="1" applyAlignment="1">
      <alignment horizontal="center" vertical="center"/>
    </xf>
    <xf numFmtId="0" fontId="21" fillId="0" borderId="0" xfId="50" applyAlignment="1">
      <alignment horizontal="center"/>
    </xf>
    <xf numFmtId="0" fontId="21" fillId="0" borderId="0" xfId="50" applyAlignment="1">
      <alignment horizontal="left" indent="1"/>
    </xf>
    <xf numFmtId="14" fontId="21" fillId="0" borderId="0" xfId="50" applyNumberFormat="1" applyAlignment="1">
      <alignment horizontal="left" indent="1"/>
    </xf>
    <xf numFmtId="0" fontId="21" fillId="0" borderId="0" xfId="50" applyAlignment="1">
      <alignment horizontal="left" indent="2"/>
    </xf>
    <xf numFmtId="4" fontId="21" fillId="0" borderId="0" xfId="50" applyNumberFormat="1" applyAlignment="1">
      <alignment horizontal="right"/>
    </xf>
    <xf numFmtId="0" fontId="32" fillId="0" borderId="0" xfId="50" applyFont="1" applyAlignment="1">
      <alignment vertical="center" wrapText="1"/>
    </xf>
    <xf numFmtId="0" fontId="32" fillId="0" borderId="0" xfId="50" applyFont="1" applyAlignment="1">
      <alignment horizontal="center" vertical="center" wrapText="1"/>
    </xf>
    <xf numFmtId="165" fontId="22" fillId="0" borderId="0" xfId="50" applyNumberFormat="1" applyFont="1" applyAlignment="1">
      <alignment vertical="center"/>
    </xf>
    <xf numFmtId="0" fontId="34" fillId="33" borderId="10" xfId="50" applyFont="1" applyFill="1" applyBorder="1" applyAlignment="1">
      <alignment horizontal="center" vertical="center"/>
    </xf>
    <xf numFmtId="0" fontId="34" fillId="33" borderId="10" xfId="50" applyFont="1" applyFill="1" applyBorder="1" applyAlignment="1">
      <alignment horizontal="left" vertical="center" indent="1"/>
    </xf>
    <xf numFmtId="0" fontId="34" fillId="33" borderId="10" xfId="50" applyFont="1" applyFill="1" applyBorder="1" applyAlignment="1">
      <alignment horizontal="left" vertical="center" indent="2"/>
    </xf>
    <xf numFmtId="14" fontId="35" fillId="33" borderId="10" xfId="50" applyNumberFormat="1" applyFont="1" applyFill="1" applyBorder="1" applyAlignment="1">
      <alignment horizontal="center" vertical="center"/>
    </xf>
    <xf numFmtId="14" fontId="35" fillId="33" borderId="10" xfId="50" applyNumberFormat="1" applyFont="1" applyFill="1" applyBorder="1" applyAlignment="1">
      <alignment horizontal="center" vertical="center" wrapText="1"/>
    </xf>
    <xf numFmtId="0" fontId="25" fillId="0" borderId="0" xfId="52" applyFont="1" applyAlignment="1">
      <alignment vertical="center"/>
    </xf>
    <xf numFmtId="0" fontId="27" fillId="0" borderId="0" xfId="52" applyFont="1" applyAlignment="1">
      <alignment vertical="center"/>
    </xf>
    <xf numFmtId="0" fontId="41" fillId="0" borderId="0" xfId="46" applyFont="1" applyAlignment="1">
      <alignment vertical="center"/>
    </xf>
    <xf numFmtId="0" fontId="1" fillId="0" borderId="0" xfId="53"/>
    <xf numFmtId="0" fontId="43" fillId="0" borderId="0" xfId="46" applyFont="1" applyAlignment="1">
      <alignment vertical="center"/>
    </xf>
    <xf numFmtId="0" fontId="44" fillId="0" borderId="15" xfId="46" applyFont="1" applyBorder="1" applyAlignment="1">
      <alignment vertical="center" wrapText="1"/>
    </xf>
    <xf numFmtId="4" fontId="44" fillId="0" borderId="16" xfId="46" applyNumberFormat="1" applyFont="1" applyBorder="1" applyAlignment="1">
      <alignment vertical="center"/>
    </xf>
    <xf numFmtId="0" fontId="45" fillId="0" borderId="17" xfId="46" applyFont="1" applyBorder="1" applyAlignment="1">
      <alignment horizontal="left" vertical="center" wrapText="1"/>
    </xf>
    <xf numFmtId="4" fontId="45" fillId="0" borderId="18" xfId="46" applyNumberFormat="1" applyFont="1" applyBorder="1" applyAlignment="1">
      <alignment vertical="center"/>
    </xf>
    <xf numFmtId="0" fontId="44" fillId="0" borderId="0" xfId="46" applyFont="1" applyAlignment="1">
      <alignment horizontal="left" vertical="center" wrapText="1"/>
    </xf>
    <xf numFmtId="4" fontId="44" fillId="0" borderId="0" xfId="46" applyNumberFormat="1" applyFont="1" applyAlignment="1">
      <alignment vertical="center"/>
    </xf>
    <xf numFmtId="0" fontId="44" fillId="35" borderId="17" xfId="46" applyFont="1" applyFill="1" applyBorder="1" applyAlignment="1">
      <alignment horizontal="left" vertical="center" wrapText="1"/>
    </xf>
    <xf numFmtId="4" fontId="44" fillId="35" borderId="18" xfId="46" applyNumberFormat="1" applyFont="1" applyFill="1" applyBorder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4" fontId="1" fillId="0" borderId="0" xfId="53" applyNumberFormat="1"/>
    <xf numFmtId="0" fontId="44" fillId="35" borderId="17" xfId="46" applyFont="1" applyFill="1" applyBorder="1" applyAlignment="1">
      <alignment horizontal="left" vertical="center"/>
    </xf>
    <xf numFmtId="4" fontId="47" fillId="35" borderId="18" xfId="46" applyNumberFormat="1" applyFont="1" applyFill="1" applyBorder="1" applyAlignment="1">
      <alignment vertical="center"/>
    </xf>
    <xf numFmtId="0" fontId="43" fillId="0" borderId="0" xfId="46" applyFont="1"/>
    <xf numFmtId="4" fontId="43" fillId="0" borderId="0" xfId="46" applyNumberFormat="1" applyFont="1"/>
    <xf numFmtId="0" fontId="48" fillId="36" borderId="19" xfId="46" applyFont="1" applyFill="1" applyBorder="1" applyAlignment="1">
      <alignment vertical="center"/>
    </xf>
    <xf numFmtId="168" fontId="48" fillId="36" borderId="20" xfId="46" applyNumberFormat="1" applyFont="1" applyFill="1" applyBorder="1" applyAlignment="1">
      <alignment vertical="center"/>
    </xf>
    <xf numFmtId="0" fontId="49" fillId="0" borderId="0" xfId="46" applyFont="1"/>
    <xf numFmtId="0" fontId="25" fillId="34" borderId="0" xfId="52" applyFont="1" applyFill="1" applyAlignment="1">
      <alignment horizontal="center" vertical="center"/>
    </xf>
    <xf numFmtId="0" fontId="24" fillId="0" borderId="0" xfId="52" applyFont="1" applyAlignment="1">
      <alignment horizontal="center" vertical="center"/>
    </xf>
    <xf numFmtId="0" fontId="25" fillId="0" borderId="0" xfId="52" applyFont="1" applyAlignment="1">
      <alignment horizontal="center" vertical="center"/>
    </xf>
    <xf numFmtId="0" fontId="26" fillId="0" borderId="0" xfId="52" applyFont="1" applyAlignment="1">
      <alignment horizontal="center" vertical="center" wrapText="1"/>
    </xf>
    <xf numFmtId="17" fontId="26" fillId="0" borderId="0" xfId="52" quotePrefix="1" applyNumberFormat="1" applyFont="1" applyAlignment="1">
      <alignment horizontal="center" vertical="center"/>
    </xf>
    <xf numFmtId="0" fontId="26" fillId="0" borderId="0" xfId="52" applyFont="1" applyAlignment="1">
      <alignment horizontal="center" vertical="center"/>
    </xf>
    <xf numFmtId="0" fontId="28" fillId="0" borderId="0" xfId="52" applyFont="1" applyAlignment="1">
      <alignment horizontal="center" vertical="center"/>
    </xf>
    <xf numFmtId="0" fontId="42" fillId="0" borderId="0" xfId="46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31" fillId="0" borderId="0" xfId="50" applyFont="1" applyAlignment="1">
      <alignment horizontal="center" vertical="center"/>
    </xf>
    <xf numFmtId="0" fontId="39" fillId="33" borderId="11" xfId="49" applyFont="1" applyFill="1" applyBorder="1" applyAlignment="1">
      <alignment horizontal="left" vertical="center" indent="1"/>
    </xf>
    <xf numFmtId="0" fontId="39" fillId="33" borderId="12" xfId="49" applyFont="1" applyFill="1" applyBorder="1" applyAlignment="1">
      <alignment horizontal="left" vertical="center" indent="1"/>
    </xf>
    <xf numFmtId="0" fontId="39" fillId="33" borderId="13" xfId="49" applyFont="1" applyFill="1" applyBorder="1" applyAlignment="1">
      <alignment horizontal="left" vertical="center" indent="1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" xfId="50" xr:uid="{F0267CB2-88B2-4C5C-BB2B-82648103F383}"/>
    <cellStyle name="Normal 3 2" xfId="48" xr:uid="{AA2EF33A-AFB0-4841-AF3F-6210A288B059}"/>
    <cellStyle name="Normal 3 3" xfId="52" xr:uid="{B2FE3A63-9BE0-4EF4-9E93-22F128A8F336}"/>
    <cellStyle name="Normal 4" xfId="49" xr:uid="{1A2FF2C1-F409-4F68-937C-7C076AAFF16A}"/>
    <cellStyle name="Normal 4 2" xfId="53" xr:uid="{59C2190C-626B-442E-81FB-8227D5069FFE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2 2" xfId="51" xr:uid="{609CCD79-9507-4198-96AE-30B877DEC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1E0EF4-1F0E-4DF3-9112-EAA14D886A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10</xdr:col>
      <xdr:colOff>609599</xdr:colOff>
      <xdr:row>27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FB6D7D-EF72-BBDE-DE23-5CCF67A4A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705599" cy="363855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noFill/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9524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3D105F-B448-4C5C-BDB7-F65C41CC4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3707EDC6-3631-41EF-BD20-9DB72E116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D8D86B-4E2F-4B43-AC68-16D751E820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74432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CE11-4615-4438-978C-0C7CA3537F25}">
  <dimension ref="A1:N8"/>
  <sheetViews>
    <sheetView showGridLines="0" zoomScale="70" zoomScaleNormal="70" workbookViewId="0">
      <selection activeCell="X3" sqref="X3"/>
    </sheetView>
  </sheetViews>
  <sheetFormatPr defaultColWidth="9.140625" defaultRowHeight="24.75" customHeight="1" x14ac:dyDescent="0.2"/>
  <cols>
    <col min="1" max="1" width="55.7109375" style="33" customWidth="1"/>
    <col min="2" max="8" width="9.140625" style="33"/>
    <col min="9" max="9" width="37.140625" style="33" customWidth="1"/>
    <col min="10" max="10" width="0.28515625" style="33" customWidth="1"/>
    <col min="11" max="13" width="9.140625" style="33"/>
    <col min="14" max="14" width="10.7109375" style="33" customWidth="1"/>
    <col min="15" max="16384" width="9.140625" style="33"/>
  </cols>
  <sheetData>
    <row r="1" spans="1:14" ht="80.25" customHeight="1" x14ac:dyDescent="0.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34" customFormat="1" ht="30.75" x14ac:dyDescent="0.2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34" customFormat="1" ht="30.75" x14ac:dyDescent="0.2">
      <c r="A5" s="59" t="s">
        <v>13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34" customFormat="1" ht="35.25" customHeight="1" x14ac:dyDescent="0.2">
      <c r="A6" s="60" t="s">
        <v>189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529E-EEF0-495A-AB29-59AB0F2BC310}">
  <dimension ref="A1"/>
  <sheetViews>
    <sheetView showGridLines="0" workbookViewId="0">
      <selection activeCell="R18" sqref="R18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B531-F68A-4810-BF06-BEBEDAD534C0}">
  <dimension ref="A1:D21"/>
  <sheetViews>
    <sheetView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51" customWidth="1"/>
    <col min="2" max="2" width="38.28515625" style="51" customWidth="1"/>
    <col min="3" max="3" width="20.7109375" style="36" bestFit="1" customWidth="1"/>
    <col min="4" max="4" width="12" style="36" bestFit="1" customWidth="1"/>
    <col min="5" max="16384" width="9.140625" style="36"/>
  </cols>
  <sheetData>
    <row r="1" spans="1:4" ht="52.15" customHeight="1" x14ac:dyDescent="0.25">
      <c r="A1" s="35"/>
      <c r="B1" s="35"/>
    </row>
    <row r="2" spans="1:4" ht="27" customHeight="1" x14ac:dyDescent="0.25">
      <c r="A2" s="35"/>
      <c r="B2" s="35"/>
    </row>
    <row r="3" spans="1:4" ht="25.15" customHeight="1" x14ac:dyDescent="0.25">
      <c r="A3" s="63" t="s">
        <v>83</v>
      </c>
      <c r="B3" s="63"/>
    </row>
    <row r="4" spans="1:4" ht="14.45" customHeight="1" x14ac:dyDescent="0.25">
      <c r="A4" s="37"/>
      <c r="B4" s="37"/>
    </row>
    <row r="5" spans="1:4" ht="14.45" customHeight="1" x14ac:dyDescent="0.25">
      <c r="A5" s="37"/>
      <c r="B5" s="37"/>
    </row>
    <row r="6" spans="1:4" ht="15.75" thickBot="1" x14ac:dyDescent="0.3">
      <c r="A6" s="38" t="s">
        <v>14</v>
      </c>
      <c r="B6" s="39">
        <v>0</v>
      </c>
    </row>
    <row r="7" spans="1:4" ht="27.6" customHeight="1" x14ac:dyDescent="0.25">
      <c r="A7" s="40" t="s">
        <v>15</v>
      </c>
      <c r="B7" s="41">
        <v>300000</v>
      </c>
    </row>
    <row r="8" spans="1:4" ht="27.6" customHeight="1" x14ac:dyDescent="0.25">
      <c r="A8" s="40" t="s">
        <v>16</v>
      </c>
      <c r="B8" s="41">
        <v>56845.85</v>
      </c>
    </row>
    <row r="9" spans="1:4" x14ac:dyDescent="0.25">
      <c r="A9" s="42"/>
      <c r="B9" s="43"/>
    </row>
    <row r="10" spans="1:4" x14ac:dyDescent="0.25">
      <c r="A10" s="44" t="s">
        <v>1</v>
      </c>
      <c r="B10" s="45">
        <f>SUM(B6:B8)</f>
        <v>356845.85</v>
      </c>
    </row>
    <row r="11" spans="1:4" x14ac:dyDescent="0.25">
      <c r="A11" s="42"/>
      <c r="B11" s="43"/>
    </row>
    <row r="12" spans="1:4" ht="27.6" customHeight="1" x14ac:dyDescent="0.25">
      <c r="A12" s="46" t="s">
        <v>17</v>
      </c>
      <c r="B12" s="47"/>
    </row>
    <row r="13" spans="1:4" ht="27.6" customHeight="1" x14ac:dyDescent="0.25">
      <c r="A13" s="40" t="s">
        <v>82</v>
      </c>
      <c r="B13" s="41">
        <v>-356845.85</v>
      </c>
      <c r="C13" s="48"/>
      <c r="D13" s="48"/>
    </row>
    <row r="14" spans="1:4" x14ac:dyDescent="0.25">
      <c r="A14" s="42"/>
      <c r="B14" s="43"/>
    </row>
    <row r="15" spans="1:4" ht="27.6" customHeight="1" x14ac:dyDescent="0.25">
      <c r="A15" s="49" t="s">
        <v>1</v>
      </c>
      <c r="B15" s="50">
        <f>SUM(B13:B14)</f>
        <v>-356845.85</v>
      </c>
      <c r="C15" s="48"/>
    </row>
    <row r="16" spans="1:4" x14ac:dyDescent="0.25">
      <c r="B16" s="52"/>
    </row>
    <row r="17" spans="1:2" ht="27.6" customHeight="1" thickBot="1" x14ac:dyDescent="0.3">
      <c r="A17" s="53" t="s">
        <v>18</v>
      </c>
      <c r="B17" s="54">
        <f>B10+B15</f>
        <v>0</v>
      </c>
    </row>
    <row r="21" spans="1:2" x14ac:dyDescent="0.25">
      <c r="A21" s="55"/>
      <c r="B21" s="5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0806-6D54-4517-BA9E-F33811E7B4A5}">
  <dimension ref="A1:K111"/>
  <sheetViews>
    <sheetView tabSelected="1" workbookViewId="0">
      <selection activeCell="J24" sqref="J24"/>
    </sheetView>
  </sheetViews>
  <sheetFormatPr defaultRowHeight="15" x14ac:dyDescent="0.25"/>
  <cols>
    <col min="1" max="1" width="6.140625" style="3" customWidth="1"/>
    <col min="2" max="2" width="14.5703125" style="3" customWidth="1"/>
    <col min="3" max="3" width="35" style="4" bestFit="1" customWidth="1"/>
    <col min="4" max="4" width="23.42578125" style="4" bestFit="1" customWidth="1"/>
    <col min="5" max="5" width="66.42578125" style="4" bestFit="1" customWidth="1"/>
    <col min="6" max="6" width="16.140625" style="6" bestFit="1" customWidth="1"/>
    <col min="7" max="7" width="14.140625" style="5" bestFit="1" customWidth="1"/>
    <col min="8" max="16384" width="9.140625" style="7"/>
  </cols>
  <sheetData>
    <row r="1" spans="1:11" s="2" customFormat="1" ht="53.25" customHeight="1" x14ac:dyDescent="0.2">
      <c r="A1" s="64"/>
      <c r="B1" s="64"/>
      <c r="C1" s="64"/>
      <c r="D1" s="64"/>
      <c r="E1" s="64"/>
      <c r="F1" s="64"/>
      <c r="G1" s="64"/>
      <c r="H1" s="1"/>
      <c r="I1" s="1"/>
      <c r="J1" s="1"/>
      <c r="K1" s="1"/>
    </row>
    <row r="2" spans="1:11" ht="12" customHeight="1" x14ac:dyDescent="0.25">
      <c r="A2" s="20"/>
      <c r="B2" s="20"/>
      <c r="C2" s="21"/>
      <c r="D2" s="21"/>
      <c r="E2" s="22"/>
      <c r="F2" s="23"/>
      <c r="G2" s="24"/>
    </row>
    <row r="3" spans="1:11" s="8" customFormat="1" ht="20.100000000000001" customHeight="1" x14ac:dyDescent="0.2">
      <c r="A3" s="65" t="s">
        <v>5</v>
      </c>
      <c r="B3" s="65"/>
      <c r="C3" s="65"/>
      <c r="D3" s="65"/>
      <c r="E3" s="65"/>
      <c r="F3" s="65"/>
      <c r="G3" s="65"/>
    </row>
    <row r="4" spans="1:11" s="9" customFormat="1" ht="13.5" customHeight="1" x14ac:dyDescent="0.2">
      <c r="A4" s="25"/>
      <c r="B4" s="26"/>
      <c r="C4" s="25"/>
      <c r="D4" s="25"/>
      <c r="E4" s="25"/>
      <c r="F4" s="27"/>
      <c r="G4" s="25"/>
    </row>
    <row r="5" spans="1:11" s="10" customFormat="1" ht="27" customHeight="1" x14ac:dyDescent="0.2">
      <c r="A5" s="28" t="s">
        <v>6</v>
      </c>
      <c r="B5" s="28" t="s">
        <v>7</v>
      </c>
      <c r="C5" s="29" t="s">
        <v>8</v>
      </c>
      <c r="D5" s="29" t="s">
        <v>81</v>
      </c>
      <c r="E5" s="30" t="s">
        <v>9</v>
      </c>
      <c r="F5" s="31" t="s">
        <v>10</v>
      </c>
      <c r="G5" s="32" t="s">
        <v>11</v>
      </c>
      <c r="H5" s="8"/>
    </row>
    <row r="6" spans="1:11" x14ac:dyDescent="0.25">
      <c r="A6" s="11">
        <v>1</v>
      </c>
      <c r="B6" s="12" t="s">
        <v>84</v>
      </c>
      <c r="C6" s="12" t="s">
        <v>2</v>
      </c>
      <c r="D6" s="12" t="s">
        <v>82</v>
      </c>
      <c r="E6" s="13" t="s">
        <v>19</v>
      </c>
      <c r="F6" s="14">
        <v>-61379.28</v>
      </c>
      <c r="G6" s="15">
        <v>44594</v>
      </c>
    </row>
    <row r="7" spans="1:11" x14ac:dyDescent="0.25">
      <c r="A7" s="11">
        <v>2</v>
      </c>
      <c r="B7" s="12" t="s">
        <v>85</v>
      </c>
      <c r="C7" s="12" t="s">
        <v>2</v>
      </c>
      <c r="D7" s="12" t="s">
        <v>82</v>
      </c>
      <c r="E7" s="13" t="s">
        <v>20</v>
      </c>
      <c r="F7" s="14">
        <v>-700</v>
      </c>
      <c r="G7" s="15">
        <v>44600</v>
      </c>
    </row>
    <row r="8" spans="1:11" x14ac:dyDescent="0.25">
      <c r="A8" s="11">
        <v>3</v>
      </c>
      <c r="B8" s="12" t="s">
        <v>86</v>
      </c>
      <c r="C8" s="12" t="s">
        <v>3</v>
      </c>
      <c r="D8" s="12" t="s">
        <v>82</v>
      </c>
      <c r="E8" s="13" t="s">
        <v>21</v>
      </c>
      <c r="F8" s="14">
        <v>-1194</v>
      </c>
      <c r="G8" s="15">
        <v>44607</v>
      </c>
    </row>
    <row r="9" spans="1:11" x14ac:dyDescent="0.25">
      <c r="A9" s="11">
        <v>4</v>
      </c>
      <c r="B9" s="12" t="s">
        <v>88</v>
      </c>
      <c r="C9" s="12" t="s">
        <v>3</v>
      </c>
      <c r="D9" s="12" t="s">
        <v>82</v>
      </c>
      <c r="E9" s="13" t="s">
        <v>22</v>
      </c>
      <c r="F9" s="14">
        <v>-672.8</v>
      </c>
      <c r="G9" s="15">
        <v>44610</v>
      </c>
    </row>
    <row r="10" spans="1:11" x14ac:dyDescent="0.25">
      <c r="A10" s="11">
        <v>5</v>
      </c>
      <c r="B10" s="12" t="s">
        <v>87</v>
      </c>
      <c r="C10" s="12" t="s">
        <v>2</v>
      </c>
      <c r="D10" s="12" t="s">
        <v>82</v>
      </c>
      <c r="E10" s="13" t="s">
        <v>23</v>
      </c>
      <c r="F10" s="14">
        <v>-409.98</v>
      </c>
      <c r="G10" s="15">
        <v>44610</v>
      </c>
    </row>
    <row r="11" spans="1:11" x14ac:dyDescent="0.25">
      <c r="A11" s="11">
        <v>6</v>
      </c>
      <c r="B11" s="12" t="s">
        <v>89</v>
      </c>
      <c r="C11" s="12" t="s">
        <v>3</v>
      </c>
      <c r="D11" s="12" t="s">
        <v>82</v>
      </c>
      <c r="E11" s="13" t="s">
        <v>24</v>
      </c>
      <c r="F11" s="14">
        <f>-1299.21+0.01</f>
        <v>-1299.2</v>
      </c>
      <c r="G11" s="15">
        <v>44615</v>
      </c>
    </row>
    <row r="12" spans="1:11" x14ac:dyDescent="0.25">
      <c r="A12" s="11">
        <v>7</v>
      </c>
      <c r="B12" s="12" t="s">
        <v>90</v>
      </c>
      <c r="C12" s="12" t="s">
        <v>2</v>
      </c>
      <c r="D12" s="12" t="s">
        <v>82</v>
      </c>
      <c r="E12" s="13" t="s">
        <v>25</v>
      </c>
      <c r="F12" s="14">
        <v>-1131.5999999999999</v>
      </c>
      <c r="G12" s="15">
        <v>44622</v>
      </c>
    </row>
    <row r="13" spans="1:11" x14ac:dyDescent="0.25">
      <c r="A13" s="11">
        <v>8</v>
      </c>
      <c r="B13" s="12" t="s">
        <v>91</v>
      </c>
      <c r="C13" s="12" t="s">
        <v>3</v>
      </c>
      <c r="D13" s="12" t="s">
        <v>82</v>
      </c>
      <c r="E13" s="13" t="s">
        <v>26</v>
      </c>
      <c r="F13" s="14">
        <v>-3110</v>
      </c>
      <c r="G13" s="15">
        <v>44641</v>
      </c>
    </row>
    <row r="14" spans="1:11" x14ac:dyDescent="0.25">
      <c r="A14" s="11">
        <v>9</v>
      </c>
      <c r="B14" s="12" t="s">
        <v>92</v>
      </c>
      <c r="C14" s="12" t="s">
        <v>3</v>
      </c>
      <c r="D14" s="12" t="s">
        <v>82</v>
      </c>
      <c r="E14" s="13" t="s">
        <v>28</v>
      </c>
      <c r="F14" s="14">
        <v>-1420</v>
      </c>
      <c r="G14" s="15">
        <v>44643</v>
      </c>
    </row>
    <row r="15" spans="1:11" x14ac:dyDescent="0.25">
      <c r="A15" s="11">
        <v>10</v>
      </c>
      <c r="B15" s="12" t="s">
        <v>93</v>
      </c>
      <c r="C15" s="12" t="s">
        <v>3</v>
      </c>
      <c r="D15" s="12" t="s">
        <v>82</v>
      </c>
      <c r="E15" s="13" t="s">
        <v>27</v>
      </c>
      <c r="F15" s="14">
        <v>-3015</v>
      </c>
      <c r="G15" s="15">
        <v>44644</v>
      </c>
    </row>
    <row r="16" spans="1:11" x14ac:dyDescent="0.25">
      <c r="A16" s="11">
        <v>11</v>
      </c>
      <c r="B16" s="12" t="s">
        <v>94</v>
      </c>
      <c r="C16" s="12" t="s">
        <v>3</v>
      </c>
      <c r="D16" s="12" t="s">
        <v>82</v>
      </c>
      <c r="E16" s="13" t="s">
        <v>29</v>
      </c>
      <c r="F16" s="14">
        <v>-2923</v>
      </c>
      <c r="G16" s="15">
        <v>44645</v>
      </c>
    </row>
    <row r="17" spans="1:7" x14ac:dyDescent="0.25">
      <c r="A17" s="11">
        <v>12</v>
      </c>
      <c r="B17" s="12" t="s">
        <v>95</v>
      </c>
      <c r="C17" s="12" t="s">
        <v>3</v>
      </c>
      <c r="D17" s="12" t="s">
        <v>82</v>
      </c>
      <c r="E17" s="13" t="s">
        <v>30</v>
      </c>
      <c r="F17" s="14">
        <v>-4900</v>
      </c>
      <c r="G17" s="15">
        <v>44648</v>
      </c>
    </row>
    <row r="18" spans="1:7" x14ac:dyDescent="0.25">
      <c r="A18" s="11">
        <v>13</v>
      </c>
      <c r="B18" s="12" t="s">
        <v>96</v>
      </c>
      <c r="C18" s="12" t="s">
        <v>3</v>
      </c>
      <c r="D18" s="12" t="s">
        <v>82</v>
      </c>
      <c r="E18" s="13" t="s">
        <v>31</v>
      </c>
      <c r="F18" s="14">
        <v>-6607.44</v>
      </c>
      <c r="G18" s="15">
        <v>44648</v>
      </c>
    </row>
    <row r="19" spans="1:7" x14ac:dyDescent="0.25">
      <c r="A19" s="11">
        <v>14</v>
      </c>
      <c r="B19" s="12" t="s">
        <v>97</v>
      </c>
      <c r="C19" s="12" t="s">
        <v>2</v>
      </c>
      <c r="D19" s="12" t="s">
        <v>82</v>
      </c>
      <c r="E19" s="13" t="s">
        <v>32</v>
      </c>
      <c r="F19" s="14">
        <v>-67798.17</v>
      </c>
      <c r="G19" s="15">
        <v>44687</v>
      </c>
    </row>
    <row r="20" spans="1:7" x14ac:dyDescent="0.25">
      <c r="A20" s="11">
        <v>15</v>
      </c>
      <c r="B20" s="12" t="s">
        <v>98</v>
      </c>
      <c r="C20" s="12" t="s">
        <v>3</v>
      </c>
      <c r="D20" s="12" t="s">
        <v>82</v>
      </c>
      <c r="E20" s="13" t="s">
        <v>33</v>
      </c>
      <c r="F20" s="14">
        <v>-7995</v>
      </c>
      <c r="G20" s="15">
        <v>44706</v>
      </c>
    </row>
    <row r="21" spans="1:7" x14ac:dyDescent="0.25">
      <c r="A21" s="11">
        <v>16</v>
      </c>
      <c r="B21" s="12" t="s">
        <v>99</v>
      </c>
      <c r="C21" s="12" t="s">
        <v>3</v>
      </c>
      <c r="D21" s="12" t="s">
        <v>82</v>
      </c>
      <c r="E21" s="13" t="s">
        <v>34</v>
      </c>
      <c r="F21" s="14">
        <v>-1212</v>
      </c>
      <c r="G21" s="15">
        <v>44725</v>
      </c>
    </row>
    <row r="22" spans="1:7" x14ac:dyDescent="0.25">
      <c r="A22" s="11">
        <v>17</v>
      </c>
      <c r="B22" s="12" t="s">
        <v>100</v>
      </c>
      <c r="C22" s="12" t="s">
        <v>3</v>
      </c>
      <c r="D22" s="12" t="s">
        <v>82</v>
      </c>
      <c r="E22" s="13" t="s">
        <v>35</v>
      </c>
      <c r="F22" s="14">
        <v>-937.03</v>
      </c>
      <c r="G22" s="15">
        <v>44736</v>
      </c>
    </row>
    <row r="23" spans="1:7" x14ac:dyDescent="0.25">
      <c r="A23" s="11">
        <v>18</v>
      </c>
      <c r="B23" s="12" t="s">
        <v>101</v>
      </c>
      <c r="C23" s="12" t="s">
        <v>2</v>
      </c>
      <c r="D23" s="12" t="s">
        <v>82</v>
      </c>
      <c r="E23" s="13" t="s">
        <v>36</v>
      </c>
      <c r="F23" s="14">
        <v>-225.5</v>
      </c>
      <c r="G23" s="15">
        <v>44749</v>
      </c>
    </row>
    <row r="24" spans="1:7" x14ac:dyDescent="0.25">
      <c r="A24" s="11">
        <v>19</v>
      </c>
      <c r="B24" s="12" t="s">
        <v>102</v>
      </c>
      <c r="C24" s="12" t="s">
        <v>3</v>
      </c>
      <c r="D24" s="12" t="s">
        <v>82</v>
      </c>
      <c r="E24" s="13" t="s">
        <v>37</v>
      </c>
      <c r="F24" s="14">
        <v>-185</v>
      </c>
      <c r="G24" s="15">
        <v>44764</v>
      </c>
    </row>
    <row r="25" spans="1:7" x14ac:dyDescent="0.25">
      <c r="A25" s="11">
        <v>20</v>
      </c>
      <c r="B25" s="12" t="s">
        <v>103</v>
      </c>
      <c r="C25" s="12" t="s">
        <v>2</v>
      </c>
      <c r="D25" s="12" t="s">
        <v>82</v>
      </c>
      <c r="E25" s="13" t="s">
        <v>38</v>
      </c>
      <c r="F25" s="14">
        <v>-655.9</v>
      </c>
      <c r="G25" s="15">
        <v>44795</v>
      </c>
    </row>
    <row r="26" spans="1:7" x14ac:dyDescent="0.25">
      <c r="A26" s="11">
        <v>21</v>
      </c>
      <c r="B26" s="12" t="s">
        <v>104</v>
      </c>
      <c r="C26" s="12" t="s">
        <v>2</v>
      </c>
      <c r="D26" s="12" t="s">
        <v>82</v>
      </c>
      <c r="E26" s="13" t="s">
        <v>39</v>
      </c>
      <c r="F26" s="14">
        <v>-900</v>
      </c>
      <c r="G26" s="15">
        <v>44795</v>
      </c>
    </row>
    <row r="27" spans="1:7" x14ac:dyDescent="0.25">
      <c r="A27" s="11">
        <v>22</v>
      </c>
      <c r="B27" s="12" t="s">
        <v>105</v>
      </c>
      <c r="C27" s="12" t="s">
        <v>3</v>
      </c>
      <c r="D27" s="12" t="s">
        <v>82</v>
      </c>
      <c r="E27" s="13" t="s">
        <v>40</v>
      </c>
      <c r="F27" s="14">
        <v>-115</v>
      </c>
      <c r="G27" s="15">
        <v>44819</v>
      </c>
    </row>
    <row r="28" spans="1:7" x14ac:dyDescent="0.25">
      <c r="A28" s="11">
        <v>23</v>
      </c>
      <c r="B28" s="12" t="s">
        <v>106</v>
      </c>
      <c r="C28" s="12" t="s">
        <v>2</v>
      </c>
      <c r="D28" s="12" t="s">
        <v>82</v>
      </c>
      <c r="E28" s="13" t="s">
        <v>31</v>
      </c>
      <c r="F28" s="14">
        <v>-337.4</v>
      </c>
      <c r="G28" s="15">
        <v>44823</v>
      </c>
    </row>
    <row r="29" spans="1:7" x14ac:dyDescent="0.25">
      <c r="A29" s="11">
        <v>24</v>
      </c>
      <c r="B29" s="12" t="s">
        <v>107</v>
      </c>
      <c r="C29" s="12" t="s">
        <v>3</v>
      </c>
      <c r="D29" s="12" t="s">
        <v>82</v>
      </c>
      <c r="E29" s="13" t="s">
        <v>41</v>
      </c>
      <c r="F29" s="14">
        <v>-220.09</v>
      </c>
      <c r="G29" s="15">
        <v>44831</v>
      </c>
    </row>
    <row r="30" spans="1:7" x14ac:dyDescent="0.25">
      <c r="A30" s="11">
        <v>25</v>
      </c>
      <c r="B30" s="12" t="s">
        <v>108</v>
      </c>
      <c r="C30" s="12" t="s">
        <v>3</v>
      </c>
      <c r="D30" s="12" t="s">
        <v>82</v>
      </c>
      <c r="E30" s="13" t="s">
        <v>42</v>
      </c>
      <c r="F30" s="14">
        <v>-288.14999999999998</v>
      </c>
      <c r="G30" s="15">
        <v>44837</v>
      </c>
    </row>
    <row r="31" spans="1:7" x14ac:dyDescent="0.25">
      <c r="A31" s="11">
        <v>26</v>
      </c>
      <c r="B31" s="12" t="s">
        <v>109</v>
      </c>
      <c r="C31" s="12" t="s">
        <v>3</v>
      </c>
      <c r="D31" s="12" t="s">
        <v>82</v>
      </c>
      <c r="E31" s="13" t="s">
        <v>43</v>
      </c>
      <c r="F31" s="14">
        <v>-1619.03</v>
      </c>
      <c r="G31" s="15">
        <v>44844</v>
      </c>
    </row>
    <row r="32" spans="1:7" x14ac:dyDescent="0.25">
      <c r="A32" s="11">
        <v>27</v>
      </c>
      <c r="B32" s="12" t="s">
        <v>110</v>
      </c>
      <c r="C32" s="12" t="s">
        <v>3</v>
      </c>
      <c r="D32" s="12" t="s">
        <v>82</v>
      </c>
      <c r="E32" s="13" t="s">
        <v>44</v>
      </c>
      <c r="F32" s="14">
        <v>-2835</v>
      </c>
      <c r="G32" s="15">
        <v>44845</v>
      </c>
    </row>
    <row r="33" spans="1:7" x14ac:dyDescent="0.25">
      <c r="A33" s="11">
        <v>28</v>
      </c>
      <c r="B33" s="12" t="s">
        <v>111</v>
      </c>
      <c r="C33" s="12" t="s">
        <v>3</v>
      </c>
      <c r="D33" s="12" t="s">
        <v>82</v>
      </c>
      <c r="E33" s="13" t="s">
        <v>34</v>
      </c>
      <c r="F33" s="14">
        <v>-198</v>
      </c>
      <c r="G33" s="15">
        <v>44866</v>
      </c>
    </row>
    <row r="34" spans="1:7" x14ac:dyDescent="0.25">
      <c r="A34" s="11">
        <v>29</v>
      </c>
      <c r="B34" s="12" t="s">
        <v>112</v>
      </c>
      <c r="C34" s="12" t="s">
        <v>3</v>
      </c>
      <c r="D34" s="12" t="s">
        <v>82</v>
      </c>
      <c r="E34" s="13" t="s">
        <v>43</v>
      </c>
      <c r="F34" s="14">
        <v>-44</v>
      </c>
      <c r="G34" s="15">
        <v>44875</v>
      </c>
    </row>
    <row r="35" spans="1:7" x14ac:dyDescent="0.25">
      <c r="A35" s="11">
        <v>30</v>
      </c>
      <c r="B35" s="12" t="s">
        <v>113</v>
      </c>
      <c r="C35" s="12" t="s">
        <v>2</v>
      </c>
      <c r="D35" s="12" t="s">
        <v>82</v>
      </c>
      <c r="E35" s="13" t="s">
        <v>36</v>
      </c>
      <c r="F35" s="14">
        <v>-225.5</v>
      </c>
      <c r="G35" s="15">
        <v>44887</v>
      </c>
    </row>
    <row r="36" spans="1:7" x14ac:dyDescent="0.25">
      <c r="A36" s="11">
        <v>31</v>
      </c>
      <c r="B36" s="12" t="s">
        <v>114</v>
      </c>
      <c r="C36" s="12" t="s">
        <v>2</v>
      </c>
      <c r="D36" s="12" t="s">
        <v>82</v>
      </c>
      <c r="E36" s="13" t="s">
        <v>19</v>
      </c>
      <c r="F36" s="14">
        <f>-17045.52+450.15</f>
        <v>-16595.37</v>
      </c>
      <c r="G36" s="15">
        <v>44900</v>
      </c>
    </row>
    <row r="37" spans="1:7" x14ac:dyDescent="0.25">
      <c r="A37" s="11">
        <v>32</v>
      </c>
      <c r="B37" s="12" t="s">
        <v>115</v>
      </c>
      <c r="C37" s="12" t="s">
        <v>3</v>
      </c>
      <c r="D37" s="12" t="s">
        <v>82</v>
      </c>
      <c r="E37" s="13" t="s">
        <v>45</v>
      </c>
      <c r="F37" s="14">
        <v>-984</v>
      </c>
      <c r="G37" s="15">
        <v>44923</v>
      </c>
    </row>
    <row r="38" spans="1:7" x14ac:dyDescent="0.25">
      <c r="A38" s="11">
        <v>33</v>
      </c>
      <c r="B38" s="12" t="s">
        <v>116</v>
      </c>
      <c r="C38" s="12" t="s">
        <v>3</v>
      </c>
      <c r="D38" s="12" t="s">
        <v>82</v>
      </c>
      <c r="E38" s="13" t="s">
        <v>46</v>
      </c>
      <c r="F38" s="14">
        <v>-35.47</v>
      </c>
      <c r="G38" s="15">
        <v>44931</v>
      </c>
    </row>
    <row r="39" spans="1:7" x14ac:dyDescent="0.25">
      <c r="A39" s="11">
        <v>34</v>
      </c>
      <c r="B39" s="12" t="s">
        <v>117</v>
      </c>
      <c r="C39" s="12" t="s">
        <v>3</v>
      </c>
      <c r="D39" s="12" t="s">
        <v>82</v>
      </c>
      <c r="E39" s="13" t="s">
        <v>46</v>
      </c>
      <c r="F39" s="14">
        <v>-35.47</v>
      </c>
      <c r="G39" s="15">
        <v>44931</v>
      </c>
    </row>
    <row r="40" spans="1:7" x14ac:dyDescent="0.25">
      <c r="A40" s="11">
        <v>35</v>
      </c>
      <c r="B40" s="12" t="s">
        <v>118</v>
      </c>
      <c r="C40" s="12" t="s">
        <v>3</v>
      </c>
      <c r="D40" s="12" t="s">
        <v>82</v>
      </c>
      <c r="E40" s="13" t="s">
        <v>28</v>
      </c>
      <c r="F40" s="14">
        <v>-2140</v>
      </c>
      <c r="G40" s="15">
        <v>44931</v>
      </c>
    </row>
    <row r="41" spans="1:7" x14ac:dyDescent="0.25">
      <c r="A41" s="11">
        <v>36</v>
      </c>
      <c r="B41" s="12" t="s">
        <v>119</v>
      </c>
      <c r="C41" s="12" t="s">
        <v>3</v>
      </c>
      <c r="D41" s="12" t="s">
        <v>82</v>
      </c>
      <c r="E41" s="13" t="s">
        <v>43</v>
      </c>
      <c r="F41" s="14">
        <v>-296.89</v>
      </c>
      <c r="G41" s="15">
        <v>44938</v>
      </c>
    </row>
    <row r="42" spans="1:7" x14ac:dyDescent="0.25">
      <c r="A42" s="11">
        <v>37</v>
      </c>
      <c r="B42" s="12" t="s">
        <v>120</v>
      </c>
      <c r="C42" s="12" t="s">
        <v>3</v>
      </c>
      <c r="D42" s="12" t="s">
        <v>82</v>
      </c>
      <c r="E42" s="13" t="s">
        <v>47</v>
      </c>
      <c r="F42" s="14">
        <v>-670</v>
      </c>
      <c r="G42" s="15">
        <v>44939</v>
      </c>
    </row>
    <row r="43" spans="1:7" x14ac:dyDescent="0.25">
      <c r="A43" s="11">
        <v>38</v>
      </c>
      <c r="B43" s="12" t="s">
        <v>121</v>
      </c>
      <c r="C43" s="12" t="s">
        <v>3</v>
      </c>
      <c r="D43" s="12" t="s">
        <v>82</v>
      </c>
      <c r="E43" s="13" t="s">
        <v>24</v>
      </c>
      <c r="F43" s="14">
        <v>-6969.61</v>
      </c>
      <c r="G43" s="15">
        <v>44945</v>
      </c>
    </row>
    <row r="44" spans="1:7" x14ac:dyDescent="0.25">
      <c r="A44" s="11">
        <v>39</v>
      </c>
      <c r="B44" s="12" t="s">
        <v>122</v>
      </c>
      <c r="C44" s="12" t="s">
        <v>3</v>
      </c>
      <c r="D44" s="12" t="s">
        <v>82</v>
      </c>
      <c r="E44" s="13" t="s">
        <v>24</v>
      </c>
      <c r="F44" s="14">
        <v>-4260</v>
      </c>
      <c r="G44" s="15">
        <v>44953</v>
      </c>
    </row>
    <row r="45" spans="1:7" x14ac:dyDescent="0.25">
      <c r="A45" s="11">
        <v>40</v>
      </c>
      <c r="B45" s="12" t="s">
        <v>123</v>
      </c>
      <c r="C45" s="12" t="s">
        <v>3</v>
      </c>
      <c r="D45" s="12" t="s">
        <v>82</v>
      </c>
      <c r="E45" s="13" t="s">
        <v>48</v>
      </c>
      <c r="F45" s="14">
        <v>-420</v>
      </c>
      <c r="G45" s="15">
        <v>44966</v>
      </c>
    </row>
    <row r="46" spans="1:7" x14ac:dyDescent="0.25">
      <c r="A46" s="11">
        <v>41</v>
      </c>
      <c r="B46" s="12" t="s">
        <v>124</v>
      </c>
      <c r="C46" s="12" t="s">
        <v>3</v>
      </c>
      <c r="D46" s="12" t="s">
        <v>82</v>
      </c>
      <c r="E46" s="13" t="s">
        <v>49</v>
      </c>
      <c r="F46" s="14">
        <v>-7107.35</v>
      </c>
      <c r="G46" s="15">
        <v>44967</v>
      </c>
    </row>
    <row r="47" spans="1:7" x14ac:dyDescent="0.25">
      <c r="A47" s="11">
        <v>42</v>
      </c>
      <c r="B47" s="12" t="s">
        <v>125</v>
      </c>
      <c r="C47" s="12" t="s">
        <v>3</v>
      </c>
      <c r="D47" s="12" t="s">
        <v>82</v>
      </c>
      <c r="E47" s="13" t="s">
        <v>50</v>
      </c>
      <c r="F47" s="14">
        <v>-4857</v>
      </c>
      <c r="G47" s="15">
        <v>44973</v>
      </c>
    </row>
    <row r="48" spans="1:7" x14ac:dyDescent="0.25">
      <c r="A48" s="11">
        <v>43</v>
      </c>
      <c r="B48" s="12" t="s">
        <v>126</v>
      </c>
      <c r="C48" s="12" t="s">
        <v>2</v>
      </c>
      <c r="D48" s="12" t="s">
        <v>82</v>
      </c>
      <c r="E48" s="13" t="s">
        <v>36</v>
      </c>
      <c r="F48" s="14">
        <v>-270.60000000000002</v>
      </c>
      <c r="G48" s="15">
        <v>44984</v>
      </c>
    </row>
    <row r="49" spans="1:7" x14ac:dyDescent="0.25">
      <c r="A49" s="11">
        <v>44</v>
      </c>
      <c r="B49" s="12" t="s">
        <v>127</v>
      </c>
      <c r="C49" s="12" t="s">
        <v>3</v>
      </c>
      <c r="D49" s="12" t="s">
        <v>82</v>
      </c>
      <c r="E49" s="13" t="s">
        <v>51</v>
      </c>
      <c r="F49" s="14">
        <v>-6010.5</v>
      </c>
      <c r="G49" s="15">
        <v>45020</v>
      </c>
    </row>
    <row r="50" spans="1:7" x14ac:dyDescent="0.25">
      <c r="A50" s="11">
        <v>45</v>
      </c>
      <c r="B50" s="12" t="s">
        <v>128</v>
      </c>
      <c r="C50" s="12" t="s">
        <v>3</v>
      </c>
      <c r="D50" s="12" t="s">
        <v>82</v>
      </c>
      <c r="E50" s="13" t="s">
        <v>52</v>
      </c>
      <c r="F50" s="14">
        <v>-465.32</v>
      </c>
      <c r="G50" s="15">
        <v>45021</v>
      </c>
    </row>
    <row r="51" spans="1:7" x14ac:dyDescent="0.25">
      <c r="A51" s="11">
        <v>46</v>
      </c>
      <c r="B51" s="12" t="s">
        <v>129</v>
      </c>
      <c r="C51" s="12" t="s">
        <v>3</v>
      </c>
      <c r="D51" s="12" t="s">
        <v>82</v>
      </c>
      <c r="E51" s="13" t="s">
        <v>51</v>
      </c>
      <c r="F51" s="14">
        <v>-7613.3</v>
      </c>
      <c r="G51" s="15">
        <v>45028</v>
      </c>
    </row>
    <row r="52" spans="1:7" x14ac:dyDescent="0.25">
      <c r="A52" s="11">
        <v>47</v>
      </c>
      <c r="B52" s="12" t="s">
        <v>130</v>
      </c>
      <c r="C52" s="12" t="s">
        <v>2</v>
      </c>
      <c r="D52" s="12" t="s">
        <v>82</v>
      </c>
      <c r="E52" s="13" t="s">
        <v>53</v>
      </c>
      <c r="F52" s="14">
        <v>-789.67</v>
      </c>
      <c r="G52" s="15">
        <v>45044</v>
      </c>
    </row>
    <row r="53" spans="1:7" x14ac:dyDescent="0.25">
      <c r="A53" s="11">
        <v>48</v>
      </c>
      <c r="B53" s="12" t="s">
        <v>131</v>
      </c>
      <c r="C53" s="12" t="s">
        <v>3</v>
      </c>
      <c r="D53" s="12" t="s">
        <v>82</v>
      </c>
      <c r="E53" s="13" t="s">
        <v>47</v>
      </c>
      <c r="F53" s="14">
        <v>-1350</v>
      </c>
      <c r="G53" s="15">
        <v>45048</v>
      </c>
    </row>
    <row r="54" spans="1:7" x14ac:dyDescent="0.25">
      <c r="A54" s="11">
        <v>49</v>
      </c>
      <c r="B54" s="12" t="s">
        <v>132</v>
      </c>
      <c r="C54" s="12" t="s">
        <v>3</v>
      </c>
      <c r="D54" s="12" t="s">
        <v>82</v>
      </c>
      <c r="E54" s="13" t="s">
        <v>54</v>
      </c>
      <c r="F54" s="14">
        <v>-7929</v>
      </c>
      <c r="G54" s="15">
        <v>45056</v>
      </c>
    </row>
    <row r="55" spans="1:7" x14ac:dyDescent="0.25">
      <c r="A55" s="11">
        <v>50</v>
      </c>
      <c r="B55" s="12" t="s">
        <v>133</v>
      </c>
      <c r="C55" s="12" t="s">
        <v>3</v>
      </c>
      <c r="D55" s="12" t="s">
        <v>82</v>
      </c>
      <c r="E55" s="13" t="s">
        <v>40</v>
      </c>
      <c r="F55" s="14">
        <v>-2475</v>
      </c>
      <c r="G55" s="15">
        <v>45058</v>
      </c>
    </row>
    <row r="56" spans="1:7" x14ac:dyDescent="0.25">
      <c r="A56" s="11">
        <v>51</v>
      </c>
      <c r="B56" s="12" t="s">
        <v>134</v>
      </c>
      <c r="C56" s="12" t="s">
        <v>2</v>
      </c>
      <c r="D56" s="12" t="s">
        <v>82</v>
      </c>
      <c r="E56" s="13" t="s">
        <v>56</v>
      </c>
      <c r="F56" s="14">
        <v>-391.6</v>
      </c>
      <c r="G56" s="15">
        <v>45064</v>
      </c>
    </row>
    <row r="57" spans="1:7" x14ac:dyDescent="0.25">
      <c r="A57" s="11">
        <v>52</v>
      </c>
      <c r="B57" s="12" t="s">
        <v>135</v>
      </c>
      <c r="C57" s="12" t="s">
        <v>3</v>
      </c>
      <c r="D57" s="12" t="s">
        <v>82</v>
      </c>
      <c r="E57" s="13" t="s">
        <v>29</v>
      </c>
      <c r="F57" s="14">
        <v>-4000.01</v>
      </c>
      <c r="G57" s="15">
        <v>45068</v>
      </c>
    </row>
    <row r="58" spans="1:7" x14ac:dyDescent="0.25">
      <c r="A58" s="11">
        <v>53</v>
      </c>
      <c r="B58" s="12" t="s">
        <v>136</v>
      </c>
      <c r="C58" s="12" t="s">
        <v>3</v>
      </c>
      <c r="D58" s="12" t="s">
        <v>82</v>
      </c>
      <c r="E58" s="13" t="s">
        <v>55</v>
      </c>
      <c r="F58" s="14">
        <v>-1783.54</v>
      </c>
      <c r="G58" s="15">
        <v>45071</v>
      </c>
    </row>
    <row r="59" spans="1:7" x14ac:dyDescent="0.25">
      <c r="A59" s="11">
        <v>54</v>
      </c>
      <c r="B59" s="12" t="s">
        <v>138</v>
      </c>
      <c r="C59" s="12" t="s">
        <v>2</v>
      </c>
      <c r="D59" s="12" t="s">
        <v>82</v>
      </c>
      <c r="E59" s="13" t="s">
        <v>56</v>
      </c>
      <c r="F59" s="14">
        <v>-7992.35</v>
      </c>
      <c r="G59" s="15">
        <v>45071</v>
      </c>
    </row>
    <row r="60" spans="1:7" x14ac:dyDescent="0.25">
      <c r="A60" s="11">
        <v>55</v>
      </c>
      <c r="B60" s="12" t="s">
        <v>137</v>
      </c>
      <c r="C60" s="12" t="s">
        <v>3</v>
      </c>
      <c r="D60" s="12" t="s">
        <v>82</v>
      </c>
      <c r="E60" s="13" t="s">
        <v>51</v>
      </c>
      <c r="F60" s="14">
        <v>-9025</v>
      </c>
      <c r="G60" s="15">
        <v>45071</v>
      </c>
    </row>
    <row r="61" spans="1:7" x14ac:dyDescent="0.25">
      <c r="A61" s="11">
        <v>56</v>
      </c>
      <c r="B61" s="12" t="s">
        <v>139</v>
      </c>
      <c r="C61" s="12" t="s">
        <v>3</v>
      </c>
      <c r="D61" s="12" t="s">
        <v>82</v>
      </c>
      <c r="E61" s="13" t="s">
        <v>57</v>
      </c>
      <c r="F61" s="14">
        <v>-1035</v>
      </c>
      <c r="G61" s="15">
        <v>45072</v>
      </c>
    </row>
    <row r="62" spans="1:7" x14ac:dyDescent="0.25">
      <c r="A62" s="11">
        <v>57</v>
      </c>
      <c r="B62" s="12" t="s">
        <v>140</v>
      </c>
      <c r="C62" s="12" t="s">
        <v>3</v>
      </c>
      <c r="D62" s="12" t="s">
        <v>82</v>
      </c>
      <c r="E62" s="13" t="s">
        <v>58</v>
      </c>
      <c r="F62" s="14">
        <v>-2541</v>
      </c>
      <c r="G62" s="15">
        <v>45106</v>
      </c>
    </row>
    <row r="63" spans="1:7" x14ac:dyDescent="0.25">
      <c r="A63" s="11">
        <v>58</v>
      </c>
      <c r="B63" s="12" t="s">
        <v>141</v>
      </c>
      <c r="C63" s="12" t="s">
        <v>3</v>
      </c>
      <c r="D63" s="12" t="s">
        <v>82</v>
      </c>
      <c r="E63" s="13" t="s">
        <v>59</v>
      </c>
      <c r="F63" s="14">
        <v>-117</v>
      </c>
      <c r="G63" s="15">
        <v>45120</v>
      </c>
    </row>
    <row r="64" spans="1:7" x14ac:dyDescent="0.25">
      <c r="A64" s="11">
        <v>59</v>
      </c>
      <c r="B64" s="12" t="s">
        <v>142</v>
      </c>
      <c r="C64" s="12" t="s">
        <v>3</v>
      </c>
      <c r="D64" s="12" t="s">
        <v>82</v>
      </c>
      <c r="E64" s="13" t="s">
        <v>60</v>
      </c>
      <c r="F64" s="14">
        <v>-2974.14</v>
      </c>
      <c r="G64" s="15">
        <v>45121</v>
      </c>
    </row>
    <row r="65" spans="1:7" x14ac:dyDescent="0.25">
      <c r="A65" s="11">
        <v>60</v>
      </c>
      <c r="B65" s="12" t="s">
        <v>143</v>
      </c>
      <c r="C65" s="12" t="s">
        <v>3</v>
      </c>
      <c r="D65" s="12" t="s">
        <v>82</v>
      </c>
      <c r="E65" s="13" t="s">
        <v>45</v>
      </c>
      <c r="F65" s="14">
        <v>-1935.2</v>
      </c>
      <c r="G65" s="15">
        <v>45124</v>
      </c>
    </row>
    <row r="66" spans="1:7" x14ac:dyDescent="0.25">
      <c r="A66" s="11">
        <v>61</v>
      </c>
      <c r="B66" s="12" t="s">
        <v>144</v>
      </c>
      <c r="C66" s="12" t="s">
        <v>3</v>
      </c>
      <c r="D66" s="12" t="s">
        <v>82</v>
      </c>
      <c r="E66" s="13" t="s">
        <v>61</v>
      </c>
      <c r="F66" s="14">
        <v>-1750</v>
      </c>
      <c r="G66" s="15">
        <v>45128</v>
      </c>
    </row>
    <row r="67" spans="1:7" x14ac:dyDescent="0.25">
      <c r="A67" s="11">
        <v>62</v>
      </c>
      <c r="B67" s="12" t="s">
        <v>145</v>
      </c>
      <c r="C67" s="12" t="s">
        <v>3</v>
      </c>
      <c r="D67" s="12" t="s">
        <v>82</v>
      </c>
      <c r="E67" s="13" t="s">
        <v>62</v>
      </c>
      <c r="F67" s="14">
        <v>-1160</v>
      </c>
      <c r="G67" s="15">
        <v>45145</v>
      </c>
    </row>
    <row r="68" spans="1:7" x14ac:dyDescent="0.25">
      <c r="A68" s="11">
        <v>63</v>
      </c>
      <c r="B68" s="12" t="s">
        <v>146</v>
      </c>
      <c r="C68" s="12" t="s">
        <v>3</v>
      </c>
      <c r="D68" s="12" t="s">
        <v>82</v>
      </c>
      <c r="E68" s="13" t="s">
        <v>44</v>
      </c>
      <c r="F68" s="14">
        <v>-4336</v>
      </c>
      <c r="G68" s="15">
        <v>45147</v>
      </c>
    </row>
    <row r="69" spans="1:7" x14ac:dyDescent="0.25">
      <c r="A69" s="11">
        <v>64</v>
      </c>
      <c r="B69" s="12" t="s">
        <v>147</v>
      </c>
      <c r="C69" s="12" t="s">
        <v>3</v>
      </c>
      <c r="D69" s="12" t="s">
        <v>82</v>
      </c>
      <c r="E69" s="13" t="s">
        <v>24</v>
      </c>
      <c r="F69" s="14">
        <v>-1616</v>
      </c>
      <c r="G69" s="15">
        <v>45154</v>
      </c>
    </row>
    <row r="70" spans="1:7" x14ac:dyDescent="0.25">
      <c r="A70" s="11">
        <v>65</v>
      </c>
      <c r="B70" s="12" t="s">
        <v>148</v>
      </c>
      <c r="C70" s="12" t="s">
        <v>3</v>
      </c>
      <c r="D70" s="12" t="s">
        <v>82</v>
      </c>
      <c r="E70" s="13" t="s">
        <v>63</v>
      </c>
      <c r="F70" s="14">
        <v>-7700</v>
      </c>
      <c r="G70" s="15">
        <v>45162</v>
      </c>
    </row>
    <row r="71" spans="1:7" x14ac:dyDescent="0.25">
      <c r="A71" s="11">
        <v>66</v>
      </c>
      <c r="B71" s="12" t="s">
        <v>149</v>
      </c>
      <c r="C71" s="12" t="s">
        <v>3</v>
      </c>
      <c r="D71" s="12" t="s">
        <v>82</v>
      </c>
      <c r="E71" s="13" t="s">
        <v>43</v>
      </c>
      <c r="F71" s="14">
        <v>-811.1</v>
      </c>
      <c r="G71" s="15">
        <v>45166</v>
      </c>
    </row>
    <row r="72" spans="1:7" x14ac:dyDescent="0.25">
      <c r="A72" s="11">
        <v>67</v>
      </c>
      <c r="B72" s="12" t="s">
        <v>150</v>
      </c>
      <c r="C72" s="12" t="s">
        <v>2</v>
      </c>
      <c r="D72" s="12" t="s">
        <v>82</v>
      </c>
      <c r="E72" s="13" t="s">
        <v>64</v>
      </c>
      <c r="F72" s="14">
        <v>-2720</v>
      </c>
      <c r="G72" s="15">
        <v>45168</v>
      </c>
    </row>
    <row r="73" spans="1:7" x14ac:dyDescent="0.25">
      <c r="A73" s="11">
        <v>68</v>
      </c>
      <c r="B73" s="12" t="s">
        <v>151</v>
      </c>
      <c r="C73" s="12" t="s">
        <v>3</v>
      </c>
      <c r="D73" s="12" t="s">
        <v>82</v>
      </c>
      <c r="E73" s="13" t="s">
        <v>35</v>
      </c>
      <c r="F73" s="14">
        <v>-5500</v>
      </c>
      <c r="G73" s="15">
        <v>45191</v>
      </c>
    </row>
    <row r="74" spans="1:7" x14ac:dyDescent="0.25">
      <c r="A74" s="11">
        <v>69</v>
      </c>
      <c r="B74" s="12" t="s">
        <v>152</v>
      </c>
      <c r="C74" s="12" t="s">
        <v>3</v>
      </c>
      <c r="D74" s="12" t="s">
        <v>82</v>
      </c>
      <c r="E74" s="13" t="s">
        <v>66</v>
      </c>
      <c r="F74" s="14">
        <v>-532</v>
      </c>
      <c r="G74" s="15">
        <v>45194</v>
      </c>
    </row>
    <row r="75" spans="1:7" x14ac:dyDescent="0.25">
      <c r="A75" s="11">
        <v>70</v>
      </c>
      <c r="B75" s="12" t="s">
        <v>153</v>
      </c>
      <c r="C75" s="12" t="s">
        <v>3</v>
      </c>
      <c r="D75" s="12" t="s">
        <v>82</v>
      </c>
      <c r="E75" s="13" t="s">
        <v>68</v>
      </c>
      <c r="F75" s="14">
        <v>-377.2</v>
      </c>
      <c r="G75" s="15">
        <v>45205</v>
      </c>
    </row>
    <row r="76" spans="1:7" x14ac:dyDescent="0.25">
      <c r="A76" s="11">
        <v>71</v>
      </c>
      <c r="B76" s="12" t="s">
        <v>154</v>
      </c>
      <c r="C76" s="12" t="s">
        <v>3</v>
      </c>
      <c r="D76" s="12" t="s">
        <v>82</v>
      </c>
      <c r="E76" s="13" t="s">
        <v>67</v>
      </c>
      <c r="F76" s="14">
        <v>-619.05999999999995</v>
      </c>
      <c r="G76" s="15">
        <v>45210</v>
      </c>
    </row>
    <row r="77" spans="1:7" x14ac:dyDescent="0.25">
      <c r="A77" s="11">
        <v>72</v>
      </c>
      <c r="B77" s="12" t="s">
        <v>155</v>
      </c>
      <c r="C77" s="12" t="s">
        <v>2</v>
      </c>
      <c r="D77" s="12" t="s">
        <v>82</v>
      </c>
      <c r="E77" s="13" t="s">
        <v>69</v>
      </c>
      <c r="F77" s="14">
        <v>-4061.75</v>
      </c>
      <c r="G77" s="15">
        <v>45215</v>
      </c>
    </row>
    <row r="78" spans="1:7" x14ac:dyDescent="0.25">
      <c r="A78" s="11">
        <v>73</v>
      </c>
      <c r="B78" s="12" t="s">
        <v>156</v>
      </c>
      <c r="C78" s="12" t="s">
        <v>3</v>
      </c>
      <c r="D78" s="12" t="s">
        <v>82</v>
      </c>
      <c r="E78" s="13" t="s">
        <v>70</v>
      </c>
      <c r="F78" s="14">
        <v>-7085.6</v>
      </c>
      <c r="G78" s="15">
        <v>45216</v>
      </c>
    </row>
    <row r="79" spans="1:7" x14ac:dyDescent="0.25">
      <c r="A79" s="11">
        <v>74</v>
      </c>
      <c r="B79" s="12" t="s">
        <v>157</v>
      </c>
      <c r="C79" s="12" t="s">
        <v>3</v>
      </c>
      <c r="D79" s="12" t="s">
        <v>82</v>
      </c>
      <c r="E79" s="13" t="s">
        <v>65</v>
      </c>
      <c r="F79" s="14">
        <v>-6075.58</v>
      </c>
      <c r="G79" s="15">
        <v>45222</v>
      </c>
    </row>
    <row r="80" spans="1:7" x14ac:dyDescent="0.25">
      <c r="A80" s="11">
        <v>75</v>
      </c>
      <c r="B80" s="12" t="s">
        <v>158</v>
      </c>
      <c r="C80" s="12" t="s">
        <v>3</v>
      </c>
      <c r="D80" s="12" t="s">
        <v>82</v>
      </c>
      <c r="E80" s="13" t="s">
        <v>65</v>
      </c>
      <c r="F80" s="14">
        <v>-675.06</v>
      </c>
      <c r="G80" s="15">
        <v>45229</v>
      </c>
    </row>
    <row r="81" spans="1:7" x14ac:dyDescent="0.25">
      <c r="A81" s="11">
        <v>76</v>
      </c>
      <c r="B81" s="12" t="s">
        <v>159</v>
      </c>
      <c r="C81" s="12" t="s">
        <v>2</v>
      </c>
      <c r="D81" s="12" t="s">
        <v>82</v>
      </c>
      <c r="E81" s="13" t="s">
        <v>71</v>
      </c>
      <c r="F81" s="14">
        <v>-52.06</v>
      </c>
      <c r="G81" s="15">
        <v>45239</v>
      </c>
    </row>
    <row r="82" spans="1:7" x14ac:dyDescent="0.25">
      <c r="A82" s="11">
        <v>77</v>
      </c>
      <c r="B82" s="12" t="s">
        <v>161</v>
      </c>
      <c r="C82" s="12" t="s">
        <v>3</v>
      </c>
      <c r="D82" s="12" t="s">
        <v>82</v>
      </c>
      <c r="E82" s="13" t="s">
        <v>67</v>
      </c>
      <c r="F82" s="14">
        <v>-669.5</v>
      </c>
      <c r="G82" s="15">
        <v>45247</v>
      </c>
    </row>
    <row r="83" spans="1:7" x14ac:dyDescent="0.25">
      <c r="A83" s="11">
        <v>78</v>
      </c>
      <c r="B83" s="12" t="s">
        <v>160</v>
      </c>
      <c r="C83" s="12" t="s">
        <v>3</v>
      </c>
      <c r="D83" s="12" t="s">
        <v>82</v>
      </c>
      <c r="E83" s="13" t="s">
        <v>72</v>
      </c>
      <c r="F83" s="14">
        <v>-6048</v>
      </c>
      <c r="G83" s="15">
        <v>45247</v>
      </c>
    </row>
    <row r="84" spans="1:7" x14ac:dyDescent="0.25">
      <c r="A84" s="11">
        <v>79</v>
      </c>
      <c r="B84" s="12" t="s">
        <v>162</v>
      </c>
      <c r="C84" s="12" t="s">
        <v>3</v>
      </c>
      <c r="D84" s="12" t="s">
        <v>82</v>
      </c>
      <c r="E84" s="13" t="s">
        <v>56</v>
      </c>
      <c r="F84" s="14">
        <v>-3978.72</v>
      </c>
      <c r="G84" s="15">
        <v>45258</v>
      </c>
    </row>
    <row r="85" spans="1:7" x14ac:dyDescent="0.25">
      <c r="A85" s="11">
        <v>80</v>
      </c>
      <c r="B85" s="12" t="s">
        <v>163</v>
      </c>
      <c r="C85" s="12" t="s">
        <v>3</v>
      </c>
      <c r="D85" s="12" t="s">
        <v>82</v>
      </c>
      <c r="E85" s="13" t="s">
        <v>34</v>
      </c>
      <c r="F85" s="14">
        <v>-1830</v>
      </c>
      <c r="G85" s="15">
        <v>45288</v>
      </c>
    </row>
    <row r="86" spans="1:7" x14ac:dyDescent="0.25">
      <c r="A86" s="11">
        <v>81</v>
      </c>
      <c r="B86" s="12" t="s">
        <v>164</v>
      </c>
      <c r="C86" s="12" t="s">
        <v>3</v>
      </c>
      <c r="D86" s="12" t="s">
        <v>82</v>
      </c>
      <c r="E86" s="13" t="s">
        <v>34</v>
      </c>
      <c r="F86" s="14">
        <v>-315.89999999999998</v>
      </c>
      <c r="G86" s="15">
        <v>45299</v>
      </c>
    </row>
    <row r="87" spans="1:7" x14ac:dyDescent="0.25">
      <c r="A87" s="11">
        <v>82</v>
      </c>
      <c r="B87" s="12" t="s">
        <v>165</v>
      </c>
      <c r="C87" s="12" t="s">
        <v>2</v>
      </c>
      <c r="D87" s="12" t="s">
        <v>82</v>
      </c>
      <c r="E87" s="13" t="s">
        <v>56</v>
      </c>
      <c r="F87" s="14">
        <v>-661.08</v>
      </c>
      <c r="G87" s="15">
        <v>45300</v>
      </c>
    </row>
    <row r="88" spans="1:7" x14ac:dyDescent="0.25">
      <c r="A88" s="11">
        <v>83</v>
      </c>
      <c r="B88" s="12" t="s">
        <v>166</v>
      </c>
      <c r="C88" s="12" t="s">
        <v>3</v>
      </c>
      <c r="D88" s="12" t="s">
        <v>82</v>
      </c>
      <c r="E88" s="13" t="s">
        <v>73</v>
      </c>
      <c r="F88" s="14">
        <v>-756.5</v>
      </c>
      <c r="G88" s="15">
        <v>45327</v>
      </c>
    </row>
    <row r="89" spans="1:7" x14ac:dyDescent="0.25">
      <c r="A89" s="11">
        <v>84</v>
      </c>
      <c r="B89" s="12" t="s">
        <v>168</v>
      </c>
      <c r="C89" s="12" t="s">
        <v>3</v>
      </c>
      <c r="D89" s="12" t="s">
        <v>82</v>
      </c>
      <c r="E89" s="13" t="s">
        <v>73</v>
      </c>
      <c r="F89" s="14">
        <v>-561</v>
      </c>
      <c r="G89" s="15">
        <v>45344</v>
      </c>
    </row>
    <row r="90" spans="1:7" x14ac:dyDescent="0.25">
      <c r="A90" s="11">
        <v>85</v>
      </c>
      <c r="B90" s="12" t="s">
        <v>169</v>
      </c>
      <c r="C90" s="12" t="s">
        <v>2</v>
      </c>
      <c r="D90" s="12" t="s">
        <v>82</v>
      </c>
      <c r="E90" s="13" t="s">
        <v>71</v>
      </c>
      <c r="F90" s="14">
        <v>-36.29</v>
      </c>
      <c r="G90" s="15">
        <v>45344</v>
      </c>
    </row>
    <row r="91" spans="1:7" x14ac:dyDescent="0.25">
      <c r="A91" s="11">
        <v>86</v>
      </c>
      <c r="B91" s="12" t="s">
        <v>167</v>
      </c>
      <c r="C91" s="12" t="s">
        <v>2</v>
      </c>
      <c r="D91" s="12" t="s">
        <v>82</v>
      </c>
      <c r="E91" s="13" t="s">
        <v>71</v>
      </c>
      <c r="F91" s="14">
        <v>-36.29</v>
      </c>
      <c r="G91" s="15">
        <v>45344</v>
      </c>
    </row>
    <row r="92" spans="1:7" x14ac:dyDescent="0.25">
      <c r="A92" s="11">
        <v>87</v>
      </c>
      <c r="B92" s="12" t="s">
        <v>170</v>
      </c>
      <c r="C92" s="12" t="s">
        <v>3</v>
      </c>
      <c r="D92" s="12" t="s">
        <v>82</v>
      </c>
      <c r="E92" s="13" t="s">
        <v>63</v>
      </c>
      <c r="F92" s="14">
        <v>-3780</v>
      </c>
      <c r="G92" s="15">
        <v>45362</v>
      </c>
    </row>
    <row r="93" spans="1:7" x14ac:dyDescent="0.25">
      <c r="A93" s="11">
        <v>88</v>
      </c>
      <c r="B93" s="12" t="s">
        <v>171</v>
      </c>
      <c r="C93" s="12" t="s">
        <v>3</v>
      </c>
      <c r="D93" s="12" t="s">
        <v>82</v>
      </c>
      <c r="E93" s="13" t="s">
        <v>34</v>
      </c>
      <c r="F93" s="14">
        <v>-1240.25</v>
      </c>
      <c r="G93" s="15">
        <v>45362</v>
      </c>
    </row>
    <row r="94" spans="1:7" x14ac:dyDescent="0.25">
      <c r="A94" s="11">
        <v>89</v>
      </c>
      <c r="B94" s="12" t="s">
        <v>172</v>
      </c>
      <c r="C94" s="12" t="s">
        <v>2</v>
      </c>
      <c r="D94" s="12" t="s">
        <v>82</v>
      </c>
      <c r="E94" s="13" t="s">
        <v>74</v>
      </c>
      <c r="F94" s="14">
        <v>-995</v>
      </c>
      <c r="G94" s="15">
        <v>45371</v>
      </c>
    </row>
    <row r="95" spans="1:7" x14ac:dyDescent="0.25">
      <c r="A95" s="11">
        <v>90</v>
      </c>
      <c r="B95" s="12" t="s">
        <v>173</v>
      </c>
      <c r="C95" s="12" t="s">
        <v>3</v>
      </c>
      <c r="D95" s="12" t="s">
        <v>82</v>
      </c>
      <c r="E95" s="13" t="s">
        <v>75</v>
      </c>
      <c r="F95" s="14">
        <v>-1022.8</v>
      </c>
      <c r="G95" s="15">
        <v>45376</v>
      </c>
    </row>
    <row r="96" spans="1:7" x14ac:dyDescent="0.25">
      <c r="A96" s="11">
        <v>91</v>
      </c>
      <c r="B96" s="12" t="s">
        <v>174</v>
      </c>
      <c r="C96" s="12" t="s">
        <v>2</v>
      </c>
      <c r="D96" s="12" t="s">
        <v>82</v>
      </c>
      <c r="E96" s="13" t="s">
        <v>36</v>
      </c>
      <c r="F96" s="14">
        <v>-202.95</v>
      </c>
      <c r="G96" s="15">
        <v>45383</v>
      </c>
    </row>
    <row r="97" spans="1:9" x14ac:dyDescent="0.25">
      <c r="A97" s="11">
        <v>92</v>
      </c>
      <c r="B97" s="12" t="s">
        <v>175</v>
      </c>
      <c r="C97" s="12" t="s">
        <v>2</v>
      </c>
      <c r="D97" s="12" t="s">
        <v>82</v>
      </c>
      <c r="E97" s="13" t="s">
        <v>71</v>
      </c>
      <c r="F97" s="14">
        <v>-97.2</v>
      </c>
      <c r="G97" s="15">
        <v>45386</v>
      </c>
    </row>
    <row r="98" spans="1:9" x14ac:dyDescent="0.25">
      <c r="A98" s="11">
        <v>93</v>
      </c>
      <c r="B98" s="12" t="s">
        <v>176</v>
      </c>
      <c r="C98" s="12" t="s">
        <v>3</v>
      </c>
      <c r="D98" s="12" t="s">
        <v>82</v>
      </c>
      <c r="E98" s="13" t="s">
        <v>72</v>
      </c>
      <c r="F98" s="14">
        <v>-5550</v>
      </c>
      <c r="G98" s="15">
        <v>45393</v>
      </c>
    </row>
    <row r="99" spans="1:9" x14ac:dyDescent="0.25">
      <c r="A99" s="11">
        <v>94</v>
      </c>
      <c r="B99" s="12" t="s">
        <v>177</v>
      </c>
      <c r="C99" s="12" t="s">
        <v>3</v>
      </c>
      <c r="D99" s="12" t="s">
        <v>82</v>
      </c>
      <c r="E99" s="13" t="s">
        <v>76</v>
      </c>
      <c r="F99" s="14">
        <v>-119.6</v>
      </c>
      <c r="G99" s="15">
        <v>45414</v>
      </c>
    </row>
    <row r="100" spans="1:9" x14ac:dyDescent="0.25">
      <c r="A100" s="11">
        <v>95</v>
      </c>
      <c r="B100" s="12" t="s">
        <v>178</v>
      </c>
      <c r="C100" s="12" t="s">
        <v>3</v>
      </c>
      <c r="D100" s="12" t="s">
        <v>82</v>
      </c>
      <c r="E100" s="13" t="s">
        <v>77</v>
      </c>
      <c r="F100" s="14">
        <v>-720</v>
      </c>
      <c r="G100" s="15">
        <v>45422</v>
      </c>
    </row>
    <row r="101" spans="1:9" x14ac:dyDescent="0.25">
      <c r="A101" s="11">
        <v>96</v>
      </c>
      <c r="B101" s="12" t="s">
        <v>179</v>
      </c>
      <c r="C101" s="12" t="s">
        <v>3</v>
      </c>
      <c r="D101" s="12" t="s">
        <v>82</v>
      </c>
      <c r="E101" s="13" t="s">
        <v>48</v>
      </c>
      <c r="F101" s="14">
        <v>-635.01</v>
      </c>
      <c r="G101" s="15">
        <v>45427</v>
      </c>
    </row>
    <row r="102" spans="1:9" x14ac:dyDescent="0.25">
      <c r="A102" s="11">
        <v>97</v>
      </c>
      <c r="B102" s="12" t="s">
        <v>180</v>
      </c>
      <c r="C102" s="12" t="s">
        <v>3</v>
      </c>
      <c r="D102" s="12" t="s">
        <v>82</v>
      </c>
      <c r="E102" s="13" t="s">
        <v>46</v>
      </c>
      <c r="F102" s="14">
        <v>-77.66</v>
      </c>
      <c r="G102" s="15">
        <v>45513</v>
      </c>
    </row>
    <row r="103" spans="1:9" x14ac:dyDescent="0.25">
      <c r="A103" s="11">
        <v>98</v>
      </c>
      <c r="B103" s="12" t="s">
        <v>181</v>
      </c>
      <c r="C103" s="12" t="s">
        <v>3</v>
      </c>
      <c r="D103" s="12" t="s">
        <v>82</v>
      </c>
      <c r="E103" s="13" t="s">
        <v>70</v>
      </c>
      <c r="F103" s="14">
        <v>-1895.4</v>
      </c>
      <c r="G103" s="15">
        <v>45516</v>
      </c>
    </row>
    <row r="104" spans="1:9" x14ac:dyDescent="0.25">
      <c r="A104" s="11">
        <v>99</v>
      </c>
      <c r="B104" s="12" t="s">
        <v>182</v>
      </c>
      <c r="C104" s="12" t="s">
        <v>3</v>
      </c>
      <c r="D104" s="12" t="s">
        <v>82</v>
      </c>
      <c r="E104" s="13" t="s">
        <v>78</v>
      </c>
      <c r="F104" s="14">
        <v>-172.8</v>
      </c>
      <c r="G104" s="15">
        <v>45525</v>
      </c>
    </row>
    <row r="105" spans="1:9" x14ac:dyDescent="0.25">
      <c r="A105" s="11">
        <v>100</v>
      </c>
      <c r="B105" s="12" t="s">
        <v>183</v>
      </c>
      <c r="C105" s="12" t="s">
        <v>3</v>
      </c>
      <c r="D105" s="12" t="s">
        <v>82</v>
      </c>
      <c r="E105" s="13" t="s">
        <v>31</v>
      </c>
      <c r="F105" s="14">
        <v>-224.25</v>
      </c>
      <c r="G105" s="15">
        <v>45553</v>
      </c>
    </row>
    <row r="106" spans="1:9" x14ac:dyDescent="0.25">
      <c r="A106" s="11">
        <v>101</v>
      </c>
      <c r="B106" s="12" t="s">
        <v>184</v>
      </c>
      <c r="C106" s="12" t="s">
        <v>3</v>
      </c>
      <c r="D106" s="12" t="s">
        <v>82</v>
      </c>
      <c r="E106" s="13" t="s">
        <v>79</v>
      </c>
      <c r="F106" s="14">
        <v>-1199.4000000000001</v>
      </c>
      <c r="G106" s="15">
        <v>45553</v>
      </c>
    </row>
    <row r="107" spans="1:9" x14ac:dyDescent="0.25">
      <c r="A107" s="11">
        <v>102</v>
      </c>
      <c r="B107" s="12" t="s">
        <v>185</v>
      </c>
      <c r="C107" s="12" t="s">
        <v>2</v>
      </c>
      <c r="D107" s="12" t="s">
        <v>82</v>
      </c>
      <c r="E107" s="13" t="s">
        <v>71</v>
      </c>
      <c r="F107" s="14">
        <v>-103.2</v>
      </c>
      <c r="G107" s="15">
        <v>45575</v>
      </c>
    </row>
    <row r="108" spans="1:9" x14ac:dyDescent="0.25">
      <c r="A108" s="11">
        <v>103</v>
      </c>
      <c r="B108" s="12" t="s">
        <v>186</v>
      </c>
      <c r="C108" s="12" t="s">
        <v>2</v>
      </c>
      <c r="D108" s="12" t="s">
        <v>82</v>
      </c>
      <c r="E108" s="13" t="s">
        <v>36</v>
      </c>
      <c r="F108" s="14">
        <v>-203.5</v>
      </c>
      <c r="G108" s="15">
        <v>45618</v>
      </c>
    </row>
    <row r="109" spans="1:9" x14ac:dyDescent="0.25">
      <c r="A109" s="11">
        <v>104</v>
      </c>
      <c r="B109" s="12" t="s">
        <v>187</v>
      </c>
      <c r="C109" s="12" t="s">
        <v>2</v>
      </c>
      <c r="D109" s="12" t="s">
        <v>82</v>
      </c>
      <c r="E109" s="13" t="s">
        <v>43</v>
      </c>
      <c r="F109" s="14">
        <v>-900.88</v>
      </c>
      <c r="G109" s="15">
        <v>45630</v>
      </c>
    </row>
    <row r="110" spans="1:9" ht="15.75" thickBot="1" x14ac:dyDescent="0.3">
      <c r="A110" s="11">
        <v>105</v>
      </c>
      <c r="B110" s="12" t="s">
        <v>188</v>
      </c>
      <c r="C110" s="12" t="s">
        <v>2</v>
      </c>
      <c r="D110" s="12" t="s">
        <v>82</v>
      </c>
      <c r="E110" s="13" t="s">
        <v>80</v>
      </c>
      <c r="F110" s="14">
        <v>-118.8</v>
      </c>
      <c r="G110" s="15">
        <v>45643</v>
      </c>
    </row>
    <row r="111" spans="1:9" s="18" customFormat="1" ht="26.45" customHeight="1" thickBot="1" x14ac:dyDescent="0.25">
      <c r="A111" s="66" t="s">
        <v>0</v>
      </c>
      <c r="B111" s="67"/>
      <c r="C111" s="67"/>
      <c r="D111" s="67"/>
      <c r="E111" s="68"/>
      <c r="F111" s="16">
        <f>SUM(F6:F110)</f>
        <v>-356845.85000000003</v>
      </c>
      <c r="G111" s="17"/>
      <c r="I111" s="19"/>
    </row>
  </sheetData>
  <mergeCells count="3">
    <mergeCell ref="A1:G1"/>
    <mergeCell ref="A3:G3"/>
    <mergeCell ref="A111:E111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A2C35E-E219-4324-87F9-7FA28E327F85}"/>
</file>

<file path=customXml/itemProps2.xml><?xml version="1.0" encoding="utf-8"?>
<ds:datastoreItem xmlns:ds="http://schemas.openxmlformats.org/officeDocument/2006/customXml" ds:itemID="{643BC9EB-F8FF-436D-A22B-B26E029AD1C9}"/>
</file>

<file path=customXml/itemProps3.xml><?xml version="1.0" encoding="utf-8"?>
<ds:datastoreItem xmlns:ds="http://schemas.openxmlformats.org/officeDocument/2006/customXml" ds:itemID="{A410BF83-54CB-4C2F-8D92-B4C1F00EF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 </vt:lpstr>
      <vt:lpstr>'RELAÇÃO PAGAMENTOS '!Area_de_impressao</vt:lpstr>
      <vt:lpstr>'RESUMO FINANCEIRO'!Area_de_impressao</vt:lpstr>
      <vt:lpstr>'RELAÇÃO PAGAMENTOS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2025-01-30T14:11:11Z</cp:lastPrinted>
  <dcterms:created xsi:type="dcterms:W3CDTF">2021-09-29T19:29:48Z</dcterms:created>
  <dcterms:modified xsi:type="dcterms:W3CDTF">2025-01-30T14:11:13Z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