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71250001 MAC_CG 87.399\"/>
    </mc:Choice>
  </mc:AlternateContent>
  <xr:revisionPtr revIDLastSave="0" documentId="13_ncr:1_{35585E78-F6EF-47F2-B763-0ECEEFCB4D3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CAPA" sheetId="7" r:id="rId1"/>
    <sheet name=" AVISO CRÉDITO" sheetId="8" r:id="rId2"/>
    <sheet name=" RESUMO FINANCEIRO" sheetId="6" r:id="rId3"/>
    <sheet name=" RELAÇÃO PAGAMENTOS" sheetId="5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>#REF!</definedName>
    <definedName name="_xlnm._FilterDatabase" localSheetId="3" hidden="1">' RELAÇÃO PAGAMENTOS'!$A$5:$K$5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 RELAÇÃO PAGAMENTOS'!$A$1:$G$5</definedName>
    <definedName name="_xlnm.Print_Area" localSheetId="2">' RESUMO FINANCEIRO'!$A$1:$J$27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6" l="1"/>
  <c r="B10" i="6"/>
  <c r="B17" i="6" s="1"/>
  <c r="F13" i="5"/>
  <c r="F24" i="5" s="1"/>
</calcChain>
</file>

<file path=xl/sharedStrings.xml><?xml version="1.0" encoding="utf-8"?>
<sst xmlns="http://schemas.openxmlformats.org/spreadsheetml/2006/main" count="95" uniqueCount="58">
  <si>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</si>
  <si>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</si>
  <si>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</si>
  <si>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</si>
  <si>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</si>
  <si>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</si>
  <si>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</si>
  <si>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</si>
  <si>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</si>
  <si>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</si>
  <si>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MATERIAIS HOSPITALARES EM GERAL         </t>
  </si>
  <si>
    <t xml:space="preserve">MEDICAMENTOS E REAGENTES                </t>
  </si>
  <si>
    <t xml:space="preserve">ALL SERVICE COMÉRCIO DE SUPRIMENTOS LTDA                    </t>
  </si>
  <si>
    <t xml:space="preserve">MAT P/ COPA, HIGIENE E LIMPEZA          </t>
  </si>
  <si>
    <t>NF Nº 11951</t>
  </si>
  <si>
    <t xml:space="preserve">JUNDIA IND COM DE PAPEIS E EMBALAGENS LT                    </t>
  </si>
  <si>
    <t>NF Nº 21608</t>
  </si>
  <si>
    <t xml:space="preserve">SOL-MILLENNIUM BRASIL IMPORTACAO E EXPORTACAO LTDA          </t>
  </si>
  <si>
    <t>NF Nº 168073</t>
  </si>
  <si>
    <t xml:space="preserve">BAYER S A                                                   </t>
  </si>
  <si>
    <t>NF Nº 365</t>
  </si>
  <si>
    <t xml:space="preserve">PEENGO HEALTH LTDA                                          </t>
  </si>
  <si>
    <t>NF Nº 391</t>
  </si>
  <si>
    <t>NF Nº 425</t>
  </si>
  <si>
    <t>NF Nº 833209</t>
  </si>
  <si>
    <t xml:space="preserve">NOVA LIMP COMERCIO DE EMBALAGENS E DESCARTAVEIS LTDA        </t>
  </si>
  <si>
    <t xml:space="preserve">MAT. P/ ESCRITÓRIO E SIMILARES          </t>
  </si>
  <si>
    <t>NF Nº 1047</t>
  </si>
  <si>
    <t xml:space="preserve">REYNAL COMERCIO DE PAPEIS LTDA                              </t>
  </si>
  <si>
    <t xml:space="preserve">ADIANTAMENTO PADRÃO P/SP DE ADTO        </t>
  </si>
  <si>
    <t>NF Nº 84873</t>
  </si>
  <si>
    <t xml:space="preserve">CATARINA S. SABATINI E CIA LTDA                             </t>
  </si>
  <si>
    <t>09/08/23 - 25/08/23</t>
  </si>
  <si>
    <t>NF Nº 12488566</t>
  </si>
  <si>
    <t xml:space="preserve">KALUNGA SA                                                  </t>
  </si>
  <si>
    <t>NF Nº 183354</t>
  </si>
  <si>
    <t xml:space="preserve">CRISTALIA PRODUTOS QUIMICOS FARMACEUTICOS LTDA              </t>
  </si>
  <si>
    <t>NF Nº 13822</t>
  </si>
  <si>
    <t>NF Nº 13846</t>
  </si>
  <si>
    <t>NF Nº 60775</t>
  </si>
  <si>
    <t xml:space="preserve">DEXCAR INDUSTRIA E COMERCIO EIRELI                          </t>
  </si>
  <si>
    <t>NF Nº 13961</t>
  </si>
  <si>
    <t>NF Nº 13984</t>
  </si>
  <si>
    <t>NF N° 8265</t>
  </si>
  <si>
    <t xml:space="preserve">NUCLEO CRUZ EQUIPAMENTOS MEDICOS LTDA - ME                  </t>
  </si>
  <si>
    <t>NF N° 13619</t>
  </si>
  <si>
    <t xml:space="preserve">JMNV SUPRIMENTOS MEDICO-HOSPITALARES LTDA                   </t>
  </si>
  <si>
    <t>Saldo inicial</t>
  </si>
  <si>
    <t>Pagamentos de despesas</t>
  </si>
  <si>
    <t>Saldo Final</t>
  </si>
  <si>
    <t>REPASSE SECRETARIA DE ESTADO DA SAÚDE DE SÃO PAULO</t>
  </si>
  <si>
    <t>PORTARIA MINISTÉRIO DA SAÚDE Nº 1503/2021</t>
  </si>
  <si>
    <t>VALOR RECEBIDO</t>
  </si>
  <si>
    <t>RECEITAS FINANCEIRAS</t>
  </si>
  <si>
    <t>CLASSIFICAÇÃO</t>
  </si>
  <si>
    <t>MATERIAL DE CONSUMO</t>
  </si>
  <si>
    <t xml:space="preserve">Fluxo de Caixa Realizado </t>
  </si>
  <si>
    <t>INCREMENTO MAC – BANCADA PAULISTA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</si>
</sst>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8">
    <xf numFmtId="0" fontId="0" fillId="0" borderId="0"/>
    <xf numFmtId="0" fontId="8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4" applyNumberFormat="0" applyAlignment="0" applyProtection="0"/>
    <xf numFmtId="0" fontId="16" fillId="6" borderId="5" applyNumberFormat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7" borderId="7" applyNumberFormat="0" applyAlignment="0" applyProtection="0"/>
    <xf numFmtId="0" fontId="20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164" fontId="24" fillId="0" borderId="0" applyFont="0" applyFill="0" applyBorder="0" applyAlignment="0" applyProtection="0"/>
    <xf numFmtId="0" fontId="25" fillId="0" borderId="0"/>
    <xf numFmtId="0" fontId="25" fillId="0" borderId="0"/>
    <xf numFmtId="165" fontId="25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3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3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3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3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3" fillId="32" borderId="0" applyNumberFormat="0" applyBorder="0" applyAlignment="0" applyProtection="0"/>
    <xf numFmtId="0" fontId="24" fillId="0" borderId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3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3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3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3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3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3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4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4" fillId="0" borderId="0" xfId="93" applyFont="1" applyAlignment="1">
      <alignment vertical="center"/>
    </xf>
    <xf numFmtId="0" fontId="4" fillId="0" borderId="0" xfId="93" applyAlignment="1">
      <alignment vertical="center"/>
    </xf>
    <xf numFmtId="0" fontId="4" fillId="0" borderId="0" xfId="93" applyAlignment="1">
      <alignment horizontal="center"/>
    </xf>
    <xf numFmtId="0" fontId="4" fillId="0" borderId="0" xfId="93" applyAlignment="1">
      <alignment horizontal="left" indent="1"/>
    </xf>
    <xf numFmtId="14" fontId="4" fillId="0" borderId="0" xfId="93" applyNumberFormat="1" applyAlignment="1">
      <alignment horizontal="left" indent="1"/>
    </xf>
    <xf numFmtId="4" fontId="4" fillId="0" borderId="0" xfId="93" applyNumberFormat="1" applyAlignment="1">
      <alignment horizontal="right"/>
    </xf>
    <xf numFmtId="0" fontId="4" fillId="0" borderId="0" xfId="93"/>
    <xf numFmtId="0" fontId="35" fillId="0" borderId="0" xfId="93" applyFont="1" applyAlignment="1">
      <alignment vertical="center"/>
    </xf>
    <xf numFmtId="0" fontId="38" fillId="0" borderId="0" xfId="93" applyFont="1" applyAlignment="1">
      <alignment vertical="center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3" fillId="0" borderId="0" xfId="93" applyFont="1"/>
    <xf numFmtId="0" fontId="46" fillId="0" borderId="0" xfId="47" applyFont="1" applyAlignment="1">
      <alignment vertical="center"/>
    </xf>
    <xf numFmtId="0" fontId="2" fillId="0" borderId="0" xfId="96"/>
    <xf numFmtId="4" fontId="49" fillId="0" borderId="18" xfId="47" applyNumberFormat="1" applyFont="1" applyBorder="1" applyAlignment="1">
      <alignment vertical="center"/>
    </xf>
    <xf numFmtId="0" fontId="48" fillId="0" borderId="0" xfId="47" applyFont="1" applyAlignment="1">
      <alignment horizontal="left" vertical="center" wrapText="1"/>
    </xf>
    <xf numFmtId="4" fontId="48" fillId="0" borderId="0" xfId="47" applyNumberFormat="1" applyFont="1" applyAlignment="1">
      <alignment vertical="center"/>
    </xf>
    <xf numFmtId="0" fontId="48" fillId="35" borderId="17" xfId="47" applyFont="1" applyFill="1" applyBorder="1" applyAlignment="1">
      <alignment horizontal="left" vertical="center" wrapText="1"/>
    </xf>
    <xf numFmtId="4" fontId="48" fillId="35" borderId="18" xfId="47" applyNumberFormat="1" applyFont="1" applyFill="1" applyBorder="1" applyAlignment="1">
      <alignment vertical="center"/>
    </xf>
    <xf numFmtId="0" fontId="50" fillId="0" borderId="0" xfId="47" applyFont="1" applyAlignment="1">
      <alignment vertical="center" wrapText="1"/>
    </xf>
    <xf numFmtId="4" fontId="50" fillId="0" borderId="0" xfId="47" applyNumberFormat="1" applyFont="1" applyAlignment="1">
      <alignment vertical="center"/>
    </xf>
    <xf numFmtId="4" fontId="2" fillId="0" borderId="0" xfId="96" applyNumberFormat="1"/>
    <xf numFmtId="0" fontId="48" fillId="35" borderId="17" xfId="47" applyFont="1" applyFill="1" applyBorder="1" applyAlignment="1">
      <alignment horizontal="left" vertical="center"/>
    </xf>
    <xf numFmtId="4" fontId="51" fillId="35" borderId="18" xfId="47" applyNumberFormat="1" applyFont="1" applyFill="1" applyBorder="1" applyAlignment="1">
      <alignment vertical="center"/>
    </xf>
    <xf numFmtId="0" fontId="47" fillId="0" borderId="0" xfId="47" applyFont="1"/>
    <xf numFmtId="4" fontId="47" fillId="0" borderId="0" xfId="47" applyNumberFormat="1" applyFont="1"/>
    <xf numFmtId="0" fontId="52" fillId="36" borderId="19" xfId="47" applyFont="1" applyFill="1" applyBorder="1" applyAlignment="1">
      <alignment vertical="center"/>
    </xf>
    <xf numFmtId="168" fontId="52" fillId="36" borderId="20" xfId="47" applyNumberFormat="1" applyFont="1" applyFill="1" applyBorder="1" applyAlignment="1">
      <alignment vertical="center"/>
    </xf>
    <xf numFmtId="0" fontId="53" fillId="0" borderId="0" xfId="47" applyFont="1"/>
    <xf numFmtId="0" fontId="30" fillId="0" borderId="0" xfId="97" applyFont="1" applyAlignment="1">
      <alignment vertical="center"/>
    </xf>
    <xf numFmtId="0" fontId="32" fillId="0" borderId="0" xfId="97" applyFont="1" applyAlignment="1">
      <alignment vertical="center"/>
    </xf>
    <xf numFmtId="0" fontId="1" fillId="0" borderId="0" xfId="97" applyAlignment="1">
      <alignment horizontal="center"/>
    </xf>
    <xf numFmtId="0" fontId="1" fillId="0" borderId="0" xfId="97" applyAlignment="1">
      <alignment horizontal="left" indent="1"/>
    </xf>
    <xf numFmtId="14" fontId="1" fillId="0" borderId="0" xfId="97" applyNumberFormat="1" applyAlignment="1">
      <alignment horizontal="left" indent="1"/>
    </xf>
    <xf numFmtId="0" fontId="1" fillId="0" borderId="0" xfId="97" applyAlignment="1">
      <alignment horizontal="left" indent="2"/>
    </xf>
    <xf numFmtId="4" fontId="1" fillId="0" borderId="0" xfId="97" applyNumberFormat="1" applyAlignment="1">
      <alignment horizontal="right"/>
    </xf>
    <xf numFmtId="0" fontId="37" fillId="0" borderId="0" xfId="97" applyFont="1" applyAlignment="1">
      <alignment vertical="center" wrapText="1"/>
    </xf>
    <xf numFmtId="0" fontId="37" fillId="0" borderId="0" xfId="97" applyFont="1" applyAlignment="1">
      <alignment horizontal="center" vertical="center" wrapText="1"/>
    </xf>
    <xf numFmtId="165" fontId="26" fillId="0" borderId="0" xfId="97" applyNumberFormat="1" applyFont="1" applyAlignment="1">
      <alignment vertical="center"/>
    </xf>
    <xf numFmtId="0" fontId="39" fillId="34" borderId="10" xfId="97" applyFont="1" applyFill="1" applyBorder="1" applyAlignment="1">
      <alignment horizontal="center" vertical="center"/>
    </xf>
    <xf numFmtId="0" fontId="39" fillId="34" borderId="10" xfId="97" applyFont="1" applyFill="1" applyBorder="1" applyAlignment="1">
      <alignment horizontal="left" vertical="center" indent="1"/>
    </xf>
    <xf numFmtId="0" fontId="39" fillId="34" borderId="10" xfId="97" applyFont="1" applyFill="1" applyBorder="1" applyAlignment="1">
      <alignment horizontal="left" vertical="center" indent="2"/>
    </xf>
    <xf numFmtId="14" fontId="40" fillId="34" borderId="10" xfId="97" applyNumberFormat="1" applyFont="1" applyFill="1" applyBorder="1" applyAlignment="1">
      <alignment horizontal="center" vertical="center"/>
    </xf>
    <xf numFmtId="14" fontId="40" fillId="34" borderId="10" xfId="97" applyNumberFormat="1" applyFont="1" applyFill="1" applyBorder="1" applyAlignment="1">
      <alignment horizontal="center" vertical="center" wrapText="1"/>
    </xf>
    <xf numFmtId="0" fontId="46" fillId="0" borderId="0" xfId="95" applyFont="1" applyAlignment="1">
      <alignment vertical="center"/>
    </xf>
    <xf numFmtId="0" fontId="47" fillId="0" borderId="0" xfId="95" applyFont="1" applyAlignment="1">
      <alignment vertical="center"/>
    </xf>
    <xf numFmtId="0" fontId="48" fillId="0" borderId="15" xfId="95" applyFont="1" applyBorder="1" applyAlignment="1">
      <alignment vertical="center" wrapText="1"/>
    </xf>
    <xf numFmtId="4" fontId="48" fillId="0" borderId="16" xfId="95" applyNumberFormat="1" applyFont="1" applyBorder="1" applyAlignment="1">
      <alignment vertical="center"/>
    </xf>
    <xf numFmtId="0" fontId="49" fillId="0" borderId="17" xfId="95" applyFont="1" applyBorder="1" applyAlignment="1">
      <alignment horizontal="left" vertical="center" wrapText="1"/>
    </xf>
    <xf numFmtId="0" fontId="30" fillId="33" borderId="0" xfId="97" applyFont="1" applyFill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1" fillId="0" borderId="0" xfId="97" applyFont="1" applyAlignment="1">
      <alignment horizontal="center" vertical="center" wrapText="1"/>
    </xf>
    <xf numFmtId="17" fontId="31" fillId="0" borderId="0" xfId="97" quotePrefix="1" applyNumberFormat="1" applyFont="1" applyAlignment="1">
      <alignment horizontal="center" vertical="center"/>
    </xf>
    <xf numFmtId="0" fontId="31" fillId="0" borderId="0" xfId="97" applyFont="1" applyAlignment="1">
      <alignment horizontal="center" vertical="center"/>
    </xf>
    <xf numFmtId="0" fontId="33" fillId="0" borderId="0" xfId="97" applyFont="1" applyAlignment="1">
      <alignment horizontal="center" vertical="center"/>
    </xf>
    <xf numFmtId="0" fontId="54" fillId="0" borderId="0" xfId="95" applyFont="1" applyAlignment="1">
      <alignment horizontal="center" vertical="center"/>
    </xf>
    <xf numFmtId="0" fontId="34" fillId="0" borderId="0" xfId="93" applyFont="1" applyAlignment="1">
      <alignment horizontal="center" vertical="center"/>
    </xf>
    <xf numFmtId="0" fontId="36" fillId="0" borderId="0" xfId="97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98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" xfId="95" xr:uid="{C56AAF4F-481D-4746-A83F-2ED3A9BB7A19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3" xfId="97" xr:uid="{8A88DC04-56EA-48FC-B466-5E16A9E2E3A1}"/>
    <cellStyle name="Normal 4" xfId="49" xr:uid="{00000000-0005-0000-0000-00004B000000}"/>
    <cellStyle name="Normal 4 2" xfId="96" xr:uid="{E44B83F8-810F-4E69-883C-B88CF3065636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3BD9C1-3965-4B0C-9494-6216B94567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47625</xdr:rowOff>
    </xdr:from>
    <xdr:to>
      <xdr:col>10</xdr:col>
      <xdr:colOff>47625</xdr:colOff>
      <xdr:row>31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853A5E-3004-6F0B-B646-B5C839A15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0"/>
          <a:ext cx="6143625" cy="424815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6210300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0C170B5-E9A4-4D08-8857-D40FEA46C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210300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121544-F79F-4AA0-A9DB-68D1DF499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1333500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3253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E9B9-C59B-462F-B118-7A2CDBF99DAA}">
  <dimension ref="A1:N8"/>
  <sheetViews>
    <sheetView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39" customWidth="1"/>
    <col min="2" max="8" width="9.140625" style="39"/>
    <col min="9" max="9" width="37.140625" style="39" customWidth="1"/>
    <col min="10" max="10" width="0.28515625" style="39" customWidth="1"/>
    <col min="11" max="13" width="9.140625" style="39"/>
    <col min="14" max="14" width="10.7109375" style="39" customWidth="1"/>
    <col min="15" max="16384" width="9.140625" style="39"/>
  </cols>
  <sheetData>
    <row r="1" spans="1:14" ht="80.25" customHeight="1" x14ac:dyDescent="0.2">
      <c r="A1" s="60" t="s">
        <v>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51.75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86.25" customHeight="1" x14ac:dyDescent="0.2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4" spans="1:14" s="40" customFormat="1" ht="30.75" x14ac:dyDescent="0.2">
      <c r="A4" s="62" t="s">
        <v>50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s="40" customFormat="1" ht="30.75" x14ac:dyDescent="0.2">
      <c r="A5" s="62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s="40" customFormat="1" ht="35.25" customHeight="1" x14ac:dyDescent="0.2">
      <c r="A6" s="63" t="s">
        <v>57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</row>
    <row r="7" spans="1:14" ht="190.5" customHeight="1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9.7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15427-08E8-48FA-86AA-69A8621158C5}">
  <dimension ref="A1"/>
  <sheetViews>
    <sheetView tabSelected="1" workbookViewId="0">
      <selection activeCell="K38" sqref="K38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912A-94B6-40C4-B68F-E871449D8B60}">
  <dimension ref="A1:D21"/>
  <sheetViews>
    <sheetView zoomScale="85" zoomScaleNormal="85" workbookViewId="0">
      <selection activeCell="B17" sqref="A1:B17"/>
    </sheetView>
  </sheetViews>
  <sheetFormatPr defaultRowHeight="15" x14ac:dyDescent="0.25"/>
  <cols>
    <col min="1" max="1" width="61.7109375" style="34" customWidth="1"/>
    <col min="2" max="2" width="38.28515625" style="34" customWidth="1"/>
    <col min="3" max="3" width="20.7109375" style="23" bestFit="1" customWidth="1"/>
    <col min="4" max="4" width="12" style="23" bestFit="1" customWidth="1"/>
    <col min="5" max="16384" width="9.140625" style="23"/>
  </cols>
  <sheetData>
    <row r="1" spans="1:4" ht="52.15" customHeight="1" x14ac:dyDescent="0.25">
      <c r="A1" s="22"/>
      <c r="B1" s="22"/>
    </row>
    <row r="2" spans="1:4" ht="27" customHeight="1" x14ac:dyDescent="0.25">
      <c r="A2" s="54"/>
      <c r="B2" s="54"/>
    </row>
    <row r="3" spans="1:4" ht="37.9" customHeight="1" x14ac:dyDescent="0.25">
      <c r="A3" s="66" t="s">
        <v>56</v>
      </c>
      <c r="B3" s="66"/>
    </row>
    <row r="4" spans="1:4" ht="25.15" customHeight="1" x14ac:dyDescent="0.25">
      <c r="A4" s="55"/>
      <c r="B4" s="55"/>
    </row>
    <row r="5" spans="1:4" ht="14.45" customHeight="1" x14ac:dyDescent="0.25">
      <c r="A5" s="55"/>
      <c r="B5" s="55"/>
    </row>
    <row r="6" spans="1:4" ht="14.45" customHeight="1" thickBot="1" x14ac:dyDescent="0.3">
      <c r="A6" s="56" t="s">
        <v>47</v>
      </c>
      <c r="B6" s="57">
        <v>0</v>
      </c>
    </row>
    <row r="7" spans="1:4" ht="27.6" customHeight="1" x14ac:dyDescent="0.25">
      <c r="A7" s="58" t="s">
        <v>52</v>
      </c>
      <c r="B7" s="24">
        <v>300000</v>
      </c>
    </row>
    <row r="8" spans="1:4" ht="27.6" customHeight="1" x14ac:dyDescent="0.25">
      <c r="A8" s="58" t="s">
        <v>53</v>
      </c>
      <c r="B8" s="24">
        <v>41384.44999999999</v>
      </c>
    </row>
    <row r="9" spans="1:4" x14ac:dyDescent="0.25">
      <c r="A9" s="25"/>
      <c r="B9" s="26"/>
    </row>
    <row r="10" spans="1:4" x14ac:dyDescent="0.25">
      <c r="A10" s="27" t="s">
        <v>0</v>
      </c>
      <c r="B10" s="28">
        <f>SUM(B7:B8)</f>
        <v>341384.45</v>
      </c>
    </row>
    <row r="11" spans="1:4" x14ac:dyDescent="0.25">
      <c r="A11" s="25"/>
      <c r="B11" s="26"/>
    </row>
    <row r="12" spans="1:4" ht="27.6" customHeight="1" x14ac:dyDescent="0.25">
      <c r="A12" s="29" t="s">
        <v>48</v>
      </c>
      <c r="B12" s="30"/>
    </row>
    <row r="13" spans="1:4" ht="27.6" customHeight="1" x14ac:dyDescent="0.25">
      <c r="A13" s="58" t="s">
        <v>55</v>
      </c>
      <c r="B13" s="24">
        <v>-341384.45</v>
      </c>
      <c r="C13" s="31"/>
      <c r="D13" s="31"/>
    </row>
    <row r="14" spans="1:4" x14ac:dyDescent="0.25">
      <c r="A14" s="25"/>
      <c r="B14" s="26"/>
    </row>
    <row r="15" spans="1:4" ht="27.6" customHeight="1" x14ac:dyDescent="0.25">
      <c r="A15" s="32" t="s">
        <v>0</v>
      </c>
      <c r="B15" s="33">
        <f>SUM(B13:B14)</f>
        <v>-341384.45</v>
      </c>
      <c r="C15" s="31"/>
    </row>
    <row r="16" spans="1:4" x14ac:dyDescent="0.25">
      <c r="B16" s="35"/>
    </row>
    <row r="17" spans="1:2" ht="27.6" customHeight="1" thickBot="1" x14ac:dyDescent="0.3">
      <c r="A17" s="36" t="s">
        <v>49</v>
      </c>
      <c r="B17" s="37">
        <f>B10+B15</f>
        <v>0</v>
      </c>
    </row>
    <row r="21" spans="1:2" x14ac:dyDescent="0.25">
      <c r="A21" s="38"/>
      <c r="B21" s="35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24"/>
  <sheetViews>
    <sheetView workbookViewId="0">
      <selection activeCell="J17" sqref="J17"/>
    </sheetView>
  </sheetViews>
  <sheetFormatPr defaultRowHeight="15" x14ac:dyDescent="0.25"/>
  <cols>
    <col min="1" max="1" width="6.140625" style="3" customWidth="1"/>
    <col min="2" max="2" width="16.85546875" style="3" bestFit="1" customWidth="1"/>
    <col min="3" max="3" width="41.7109375" style="4" bestFit="1" customWidth="1"/>
    <col min="4" max="4" width="23.42578125" style="4" bestFit="1" customWidth="1"/>
    <col min="5" max="5" width="60.5703125" style="4" customWidth="1"/>
    <col min="6" max="6" width="16.140625" style="6" bestFit="1" customWidth="1"/>
    <col min="7" max="7" width="20.140625" style="5" customWidth="1"/>
    <col min="8" max="16384" width="9.140625" style="7"/>
  </cols>
  <sheetData>
    <row r="1" spans="1:11" s="2" customFormat="1" ht="53.25" customHeight="1" x14ac:dyDescent="0.2">
      <c r="A1" s="67"/>
      <c r="B1" s="67"/>
      <c r="C1" s="67"/>
      <c r="D1" s="67"/>
      <c r="E1" s="67"/>
      <c r="F1" s="67"/>
      <c r="G1" s="67"/>
      <c r="H1" s="1"/>
      <c r="I1" s="1"/>
      <c r="J1" s="1"/>
      <c r="K1" s="1"/>
    </row>
    <row r="2" spans="1:11" ht="12" customHeight="1" x14ac:dyDescent="0.25">
      <c r="A2" s="41"/>
      <c r="B2" s="41"/>
      <c r="C2" s="42"/>
      <c r="D2" s="42"/>
      <c r="E2" s="43"/>
      <c r="F2" s="44"/>
      <c r="G2" s="45"/>
    </row>
    <row r="3" spans="1:11" s="8" customFormat="1" ht="20.100000000000001" customHeight="1" x14ac:dyDescent="0.2">
      <c r="A3" s="68" t="s">
        <v>2</v>
      </c>
      <c r="B3" s="68"/>
      <c r="C3" s="68"/>
      <c r="D3" s="68"/>
      <c r="E3" s="68"/>
      <c r="F3" s="68"/>
      <c r="G3" s="68"/>
    </row>
    <row r="4" spans="1:11" s="9" customFormat="1" ht="13.5" customHeight="1" x14ac:dyDescent="0.2">
      <c r="A4" s="46"/>
      <c r="B4" s="47"/>
      <c r="C4" s="46"/>
      <c r="D4" s="46"/>
      <c r="E4" s="46"/>
      <c r="F4" s="48"/>
      <c r="G4" s="46"/>
    </row>
    <row r="5" spans="1:11" s="10" customFormat="1" ht="27" customHeight="1" x14ac:dyDescent="0.2">
      <c r="A5" s="49" t="s">
        <v>3</v>
      </c>
      <c r="B5" s="49" t="s">
        <v>4</v>
      </c>
      <c r="C5" s="50" t="s">
        <v>5</v>
      </c>
      <c r="D5" s="50" t="s">
        <v>54</v>
      </c>
      <c r="E5" s="51" t="s">
        <v>6</v>
      </c>
      <c r="F5" s="52" t="s">
        <v>7</v>
      </c>
      <c r="G5" s="53" t="s">
        <v>8</v>
      </c>
      <c r="H5" s="8"/>
    </row>
    <row r="6" spans="1:11" s="21" customFormat="1" x14ac:dyDescent="0.25">
      <c r="A6" s="11">
        <v>1</v>
      </c>
      <c r="B6" s="12" t="s">
        <v>14</v>
      </c>
      <c r="C6" s="13" t="s">
        <v>13</v>
      </c>
      <c r="D6" s="13" t="s">
        <v>55</v>
      </c>
      <c r="E6" s="14" t="s">
        <v>15</v>
      </c>
      <c r="F6" s="15">
        <v>-1900</v>
      </c>
      <c r="G6" s="16">
        <v>44995</v>
      </c>
    </row>
    <row r="7" spans="1:11" s="21" customFormat="1" x14ac:dyDescent="0.25">
      <c r="A7" s="11">
        <v>2</v>
      </c>
      <c r="B7" s="12" t="s">
        <v>16</v>
      </c>
      <c r="C7" s="13" t="s">
        <v>10</v>
      </c>
      <c r="D7" s="13" t="s">
        <v>55</v>
      </c>
      <c r="E7" s="14" t="s">
        <v>17</v>
      </c>
      <c r="F7" s="15">
        <v>-58195.69</v>
      </c>
      <c r="G7" s="16">
        <v>45015</v>
      </c>
    </row>
    <row r="8" spans="1:11" s="21" customFormat="1" x14ac:dyDescent="0.25">
      <c r="A8" s="11">
        <v>3</v>
      </c>
      <c r="B8" s="12" t="s">
        <v>18</v>
      </c>
      <c r="C8" s="13" t="s">
        <v>10</v>
      </c>
      <c r="D8" s="13" t="s">
        <v>55</v>
      </c>
      <c r="E8" s="14" t="s">
        <v>19</v>
      </c>
      <c r="F8" s="15">
        <v>-51201.2</v>
      </c>
      <c r="G8" s="16">
        <v>45026</v>
      </c>
    </row>
    <row r="9" spans="1:11" s="21" customFormat="1" x14ac:dyDescent="0.25">
      <c r="A9" s="11">
        <v>4</v>
      </c>
      <c r="B9" s="12" t="s">
        <v>20</v>
      </c>
      <c r="C9" s="13" t="s">
        <v>10</v>
      </c>
      <c r="D9" s="13" t="s">
        <v>55</v>
      </c>
      <c r="E9" s="14" t="s">
        <v>21</v>
      </c>
      <c r="F9" s="15">
        <v>-2825</v>
      </c>
      <c r="G9" s="16">
        <v>45033</v>
      </c>
    </row>
    <row r="10" spans="1:11" s="21" customFormat="1" x14ac:dyDescent="0.25">
      <c r="A10" s="11">
        <v>5</v>
      </c>
      <c r="B10" s="12" t="s">
        <v>22</v>
      </c>
      <c r="C10" s="13" t="s">
        <v>10</v>
      </c>
      <c r="D10" s="13" t="s">
        <v>55</v>
      </c>
      <c r="E10" s="14" t="s">
        <v>21</v>
      </c>
      <c r="F10" s="15">
        <v>-5650</v>
      </c>
      <c r="G10" s="16">
        <v>45082</v>
      </c>
    </row>
    <row r="11" spans="1:11" s="21" customFormat="1" x14ac:dyDescent="0.25">
      <c r="A11" s="11">
        <v>6</v>
      </c>
      <c r="B11" s="12" t="s">
        <v>23</v>
      </c>
      <c r="C11" s="13" t="s">
        <v>10</v>
      </c>
      <c r="D11" s="13" t="s">
        <v>55</v>
      </c>
      <c r="E11" s="14" t="s">
        <v>21</v>
      </c>
      <c r="F11" s="15">
        <v>-5650</v>
      </c>
      <c r="G11" s="16">
        <v>45145</v>
      </c>
    </row>
    <row r="12" spans="1:11" s="21" customFormat="1" x14ac:dyDescent="0.25">
      <c r="A12" s="11">
        <v>7</v>
      </c>
      <c r="B12" s="12" t="s">
        <v>27</v>
      </c>
      <c r="C12" s="13" t="s">
        <v>29</v>
      </c>
      <c r="D12" s="13" t="s">
        <v>55</v>
      </c>
      <c r="E12" s="14" t="s">
        <v>28</v>
      </c>
      <c r="F12" s="15">
        <v>-988.2</v>
      </c>
      <c r="G12" s="16">
        <v>45147</v>
      </c>
    </row>
    <row r="13" spans="1:11" s="21" customFormat="1" x14ac:dyDescent="0.25">
      <c r="A13" s="11">
        <v>8</v>
      </c>
      <c r="B13" s="12" t="s">
        <v>30</v>
      </c>
      <c r="C13" s="13" t="s">
        <v>29</v>
      </c>
      <c r="D13" s="13" t="s">
        <v>55</v>
      </c>
      <c r="E13" s="14" t="s">
        <v>31</v>
      </c>
      <c r="F13" s="15">
        <f>-823.24+103.4</f>
        <v>-719.84</v>
      </c>
      <c r="G13" s="16" t="s">
        <v>32</v>
      </c>
    </row>
    <row r="14" spans="1:11" s="21" customFormat="1" x14ac:dyDescent="0.25">
      <c r="A14" s="11">
        <v>9</v>
      </c>
      <c r="B14" s="12" t="s">
        <v>24</v>
      </c>
      <c r="C14" s="13" t="s">
        <v>26</v>
      </c>
      <c r="D14" s="13" t="s">
        <v>55</v>
      </c>
      <c r="E14" s="14" t="s">
        <v>25</v>
      </c>
      <c r="F14" s="15">
        <v>-1004.34</v>
      </c>
      <c r="G14" s="16">
        <v>45161</v>
      </c>
    </row>
    <row r="15" spans="1:11" s="21" customFormat="1" x14ac:dyDescent="0.25">
      <c r="A15" s="11">
        <v>10</v>
      </c>
      <c r="B15" s="12" t="s">
        <v>33</v>
      </c>
      <c r="C15" s="13" t="s">
        <v>26</v>
      </c>
      <c r="D15" s="13" t="s">
        <v>55</v>
      </c>
      <c r="E15" s="14" t="s">
        <v>34</v>
      </c>
      <c r="F15" s="15">
        <v>-2141</v>
      </c>
      <c r="G15" s="16">
        <v>45191</v>
      </c>
    </row>
    <row r="16" spans="1:11" s="21" customFormat="1" x14ac:dyDescent="0.25">
      <c r="A16" s="11">
        <v>11</v>
      </c>
      <c r="B16" s="12" t="s">
        <v>35</v>
      </c>
      <c r="C16" s="13" t="s">
        <v>11</v>
      </c>
      <c r="D16" s="13" t="s">
        <v>55</v>
      </c>
      <c r="E16" s="14" t="s">
        <v>36</v>
      </c>
      <c r="F16" s="15">
        <v>-65205</v>
      </c>
      <c r="G16" s="16">
        <v>45205</v>
      </c>
    </row>
    <row r="17" spans="1:9" s="21" customFormat="1" x14ac:dyDescent="0.25">
      <c r="A17" s="11">
        <v>12</v>
      </c>
      <c r="B17" s="12" t="s">
        <v>39</v>
      </c>
      <c r="C17" s="13" t="s">
        <v>10</v>
      </c>
      <c r="D17" s="13" t="s">
        <v>55</v>
      </c>
      <c r="E17" s="14" t="s">
        <v>40</v>
      </c>
      <c r="F17" s="15">
        <v>-125040</v>
      </c>
      <c r="G17" s="16">
        <v>45239</v>
      </c>
    </row>
    <row r="18" spans="1:9" s="21" customFormat="1" x14ac:dyDescent="0.25">
      <c r="A18" s="11">
        <v>13</v>
      </c>
      <c r="B18" s="12" t="s">
        <v>37</v>
      </c>
      <c r="C18" s="13" t="s">
        <v>13</v>
      </c>
      <c r="D18" s="13" t="s">
        <v>55</v>
      </c>
      <c r="E18" s="14" t="s">
        <v>12</v>
      </c>
      <c r="F18" s="15">
        <v>-4100</v>
      </c>
      <c r="G18" s="16">
        <v>45247</v>
      </c>
    </row>
    <row r="19" spans="1:9" s="21" customFormat="1" x14ac:dyDescent="0.25">
      <c r="A19" s="11">
        <v>14</v>
      </c>
      <c r="B19" s="12" t="s">
        <v>38</v>
      </c>
      <c r="C19" s="13" t="s">
        <v>13</v>
      </c>
      <c r="D19" s="13" t="s">
        <v>55</v>
      </c>
      <c r="E19" s="14" t="s">
        <v>12</v>
      </c>
      <c r="F19" s="15">
        <v>-4100</v>
      </c>
      <c r="G19" s="16">
        <v>45247</v>
      </c>
    </row>
    <row r="20" spans="1:9" s="21" customFormat="1" x14ac:dyDescent="0.25">
      <c r="A20" s="11">
        <v>15</v>
      </c>
      <c r="B20" s="12" t="s">
        <v>41</v>
      </c>
      <c r="C20" s="13" t="s">
        <v>13</v>
      </c>
      <c r="D20" s="13" t="s">
        <v>55</v>
      </c>
      <c r="E20" s="14" t="s">
        <v>12</v>
      </c>
      <c r="F20" s="15">
        <v>-6970</v>
      </c>
      <c r="G20" s="16">
        <v>45261</v>
      </c>
    </row>
    <row r="21" spans="1:9" s="21" customFormat="1" x14ac:dyDescent="0.25">
      <c r="A21" s="11">
        <v>16</v>
      </c>
      <c r="B21" s="12" t="s">
        <v>42</v>
      </c>
      <c r="C21" s="13" t="s">
        <v>13</v>
      </c>
      <c r="D21" s="13" t="s">
        <v>55</v>
      </c>
      <c r="E21" s="14" t="s">
        <v>12</v>
      </c>
      <c r="F21" s="15">
        <v>-4100</v>
      </c>
      <c r="G21" s="16">
        <v>45268</v>
      </c>
    </row>
    <row r="22" spans="1:9" s="21" customFormat="1" x14ac:dyDescent="0.25">
      <c r="A22" s="11">
        <v>17</v>
      </c>
      <c r="B22" s="12" t="s">
        <v>43</v>
      </c>
      <c r="C22" s="13" t="s">
        <v>10</v>
      </c>
      <c r="D22" s="13" t="s">
        <v>55</v>
      </c>
      <c r="E22" s="14" t="s">
        <v>44</v>
      </c>
      <c r="F22" s="15">
        <v>-1575</v>
      </c>
      <c r="G22" s="16">
        <v>45450</v>
      </c>
    </row>
    <row r="23" spans="1:9" s="21" customFormat="1" ht="15.75" thickBot="1" x14ac:dyDescent="0.3">
      <c r="A23" s="11">
        <v>18</v>
      </c>
      <c r="B23" s="12" t="s">
        <v>45</v>
      </c>
      <c r="C23" s="13" t="s">
        <v>10</v>
      </c>
      <c r="D23" s="13" t="s">
        <v>55</v>
      </c>
      <c r="E23" s="14" t="s">
        <v>46</v>
      </c>
      <c r="F23" s="15">
        <v>-19.18</v>
      </c>
      <c r="G23" s="16">
        <v>45509</v>
      </c>
    </row>
    <row r="24" spans="1:9" s="19" customFormat="1" ht="26.45" customHeight="1" thickBot="1" x14ac:dyDescent="0.25">
      <c r="A24" s="69" t="s">
        <v>9</v>
      </c>
      <c r="B24" s="70"/>
      <c r="C24" s="70"/>
      <c r="D24" s="70"/>
      <c r="E24" s="71"/>
      <c r="F24" s="17">
        <f>SUM(F6:F23)</f>
        <v>-341384.45</v>
      </c>
      <c r="G24" s="18"/>
      <c r="I24" s="20"/>
    </row>
  </sheetData>
  <autoFilter ref="A5:K5" xr:uid="{3B284A6B-02DB-4AC5-8CB7-6E757353B477}"/>
  <sortState xmlns:xlrd2="http://schemas.microsoft.com/office/spreadsheetml/2017/richdata2" ref="A6:K23">
    <sortCondition ref="G6:G23"/>
    <sortCondition ref="B6:B23"/>
  </sortState>
  <mergeCells count="3">
    <mergeCell ref="A1:G1"/>
    <mergeCell ref="A3:G3"/>
    <mergeCell ref="A24:E24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EF6AF6-DE14-496D-B1D1-0C72463DE457}"/>
</file>

<file path=customXml/itemProps2.xml><?xml version="1.0" encoding="utf-8"?>
<ds:datastoreItem xmlns:ds="http://schemas.openxmlformats.org/officeDocument/2006/customXml" ds:itemID="{3B6D35FB-E061-4AA6-800E-44648B5A6D3F}"/>
</file>

<file path=customXml/itemProps3.xml><?xml version="1.0" encoding="utf-8"?>
<ds:datastoreItem xmlns:ds="http://schemas.openxmlformats.org/officeDocument/2006/customXml" ds:itemID="{311CEF4E-2A26-4EAE-A9F1-9A3FE2604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 CAPA</vt:lpstr>
      <vt:lpstr> AVISO CRÉDITO</vt:lpstr>
      <vt:lpstr> RESUMO FINANCEIRO</vt:lpstr>
      <vt:lpstr> RELAÇÃO PAGAMENTOS</vt:lpstr>
      <vt:lpstr>' RELAÇÃO PAGAMENTOS'!Area_de_impressao</vt:lpstr>
      <vt:lpstr>' 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2025-01-29T18:51:05Z</cp:lastPrinted>
  <dcterms:created xsi:type="dcterms:W3CDTF">2020-01-10T16:30:40Z</dcterms:created>
  <dcterms:modified xsi:type="dcterms:W3CDTF">2025-01-29T19:25:20Z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