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 Estaduais\OK\EMENDA Nº 71250004 MAC_CG 87.398\"/>
    </mc:Choice>
  </mc:AlternateContent>
  <xr:revisionPtr revIDLastSave="0" documentId="13_ncr:1_{98EB7B9E-4C8E-4BA4-9395-10794DEA3A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CAPA" sheetId="6" r:id="rId1"/>
    <sheet name="AVISO CRÉDITO" sheetId="8" r:id="rId2"/>
    <sheet name="RESUMO FINANCEIRO" sheetId="7" r:id="rId3"/>
    <sheet name=" RELAÇÃO PAGAMENTOS" sheetId="5" r:id="rId4"/>
  </sheets>
  <externalReferences>
    <externalReference r:id="rId5"/>
    <externalReference r:id="rId6"/>
  </externalReferences>
  <definedNames>
    <definedName name="_2">#REF!</definedName>
    <definedName name="_xlnm._FilterDatabase" localSheetId="3" hidden="1">' RELAÇÃO PAGAMENTOS'!$A$5:$K$5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3">' RELAÇÃO PAGAMENTOS'!$A$1:$G$86</definedName>
    <definedName name="_xlnm.Print_Area" localSheetId="1">'AVISO CRÉDITO'!$A$1:$I$32</definedName>
    <definedName name="_xlnm.Print_Area" localSheetId="2">'RESUMO FINANCEIRO'!$A$1:$B$19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 RELAÇÃO PAGAMENTOS'!$1:$5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7" l="1"/>
  <c r="B10" i="7"/>
  <c r="B18" i="7" l="1"/>
  <c r="F86" i="5"/>
</calcChain>
</file>

<file path=xl/sharedStrings.xml><?xml version="1.0" encoding="utf-8"?>
<sst xmlns="http://schemas.openxmlformats.org/spreadsheetml/2006/main" count="343" uniqueCount="92">
  <si>
    <t>Total</t>
  </si>
  <si>
    <t xml:space="preserve">  </t>
  </si>
  <si>
    <t>RELAÇÃO DE PAGAMENTOS</t>
  </si>
  <si>
    <t>ITEM</t>
  </si>
  <si>
    <t>NF/TÍTULO</t>
  </si>
  <si>
    <t>DESPESA</t>
  </si>
  <si>
    <t>FAVORECIDO</t>
  </si>
  <si>
    <t>VLR PAGO</t>
  </si>
  <si>
    <t>DATA LIQUIDAÇÃO</t>
  </si>
  <si>
    <t>TOTAL</t>
  </si>
  <si>
    <t xml:space="preserve">MATERIAIS HOSPITALARES EM GERAL         </t>
  </si>
  <si>
    <t>NF Nº 61</t>
  </si>
  <si>
    <t xml:space="preserve">ALELUIA SERVIÇOS MEDICOS S S                                 </t>
  </si>
  <si>
    <t xml:space="preserve">SERVIÇOS NA ÁREA DE SAÚDE-MO(ISS 2%)    </t>
  </si>
  <si>
    <t>NF Nº 70</t>
  </si>
  <si>
    <t>DARF</t>
  </si>
  <si>
    <t xml:space="preserve">SECRETARIA DA RECEITA FEDERAL                               </t>
  </si>
  <si>
    <t xml:space="preserve">IRRF PJ (1,5 %)                         </t>
  </si>
  <si>
    <t xml:space="preserve">COFINS, CSLL, PIS - SERVIÇOS            </t>
  </si>
  <si>
    <t>NF Nº 84</t>
  </si>
  <si>
    <t>NF Nº 94</t>
  </si>
  <si>
    <t xml:space="preserve">NF Nº 102 </t>
  </si>
  <si>
    <t>NF Nº 111</t>
  </si>
  <si>
    <t>NF Nº 122</t>
  </si>
  <si>
    <t>DARF (Parte)</t>
  </si>
  <si>
    <t>NF Nº 134</t>
  </si>
  <si>
    <t>NF Nº 142</t>
  </si>
  <si>
    <t>NF Nº 151</t>
  </si>
  <si>
    <t>NF Nº 161</t>
  </si>
  <si>
    <t>NF Nº 179</t>
  </si>
  <si>
    <t>NF Nº 193</t>
  </si>
  <si>
    <t xml:space="preserve">ALELUIA SERVIÇOS MEDICOS SS                                 </t>
  </si>
  <si>
    <t>NF Nº 205</t>
  </si>
  <si>
    <t>NF Nº 225</t>
  </si>
  <si>
    <t>NF Nº 3648</t>
  </si>
  <si>
    <t xml:space="preserve">4 BIO MEDICAMENTOS S.A.                                     </t>
  </si>
  <si>
    <t xml:space="preserve">MEDICAMENTOS E REAGENTES                </t>
  </si>
  <si>
    <t>NF Nº 13776</t>
  </si>
  <si>
    <t xml:space="preserve">ALL SERVICE COMÉRCIO DE SUPRIMENTOS LTDA                    </t>
  </si>
  <si>
    <t xml:space="preserve">MAT P/ COPA, HIGIENE E LIMPEZA          </t>
  </si>
  <si>
    <t>NF Nº 13780</t>
  </si>
  <si>
    <t>NF Nº 13787</t>
  </si>
  <si>
    <t>NF Nº 13790</t>
  </si>
  <si>
    <t>NF Nº 13799</t>
  </si>
  <si>
    <t>NF Nº 13817</t>
  </si>
  <si>
    <t>NF Nº 13821</t>
  </si>
  <si>
    <t>NF Nº 13826</t>
  </si>
  <si>
    <t>NF Nº 13828</t>
  </si>
  <si>
    <t>NF Nº 13830</t>
  </si>
  <si>
    <t>NF Nº 13831</t>
  </si>
  <si>
    <t>NF Nº 13832</t>
  </si>
  <si>
    <t>NF Nº 13834</t>
  </si>
  <si>
    <t>NF Nº 13838</t>
  </si>
  <si>
    <t>NF Nº 13847</t>
  </si>
  <si>
    <t>NF Nº 13851</t>
  </si>
  <si>
    <t>NF Nº 13852</t>
  </si>
  <si>
    <t>NF Nº 121962</t>
  </si>
  <si>
    <t xml:space="preserve">MP COMERCIO MATERIAIS HOSPITALARES LTDA                     </t>
  </si>
  <si>
    <t>NF Nº 121963</t>
  </si>
  <si>
    <t>NF Nº 13856</t>
  </si>
  <si>
    <t>NF Nº 13883</t>
  </si>
  <si>
    <t>NF Nº 13888</t>
  </si>
  <si>
    <t>NF Nº 13889</t>
  </si>
  <si>
    <t>NF Nº 13900</t>
  </si>
  <si>
    <t>NF Nº 13911</t>
  </si>
  <si>
    <t>NF Nº 13914</t>
  </si>
  <si>
    <t>NF Nº 13915</t>
  </si>
  <si>
    <t>NF Nº 195367</t>
  </si>
  <si>
    <t xml:space="preserve">GUERBET PRODUTOS RADIOLOGICOS LTDA                          </t>
  </si>
  <si>
    <t>NF Nº 13948</t>
  </si>
  <si>
    <t>NF Nº 13954</t>
  </si>
  <si>
    <t>NF Nº 13957</t>
  </si>
  <si>
    <t>NF Nº 13958</t>
  </si>
  <si>
    <t>NF Nº 13959</t>
  </si>
  <si>
    <t>NF Nº 13960</t>
  </si>
  <si>
    <t>NF Nº 13983</t>
  </si>
  <si>
    <t>NF Nº 13985</t>
  </si>
  <si>
    <t>NF Nº 14008</t>
  </si>
  <si>
    <t>NF Nº 14078</t>
  </si>
  <si>
    <t>NF N° 14161</t>
  </si>
  <si>
    <t>REPASSE SECRETARIA DE ESTADO DA SAÚDE DE SÃO PAULO</t>
  </si>
  <si>
    <t>Saldo inicial</t>
  </si>
  <si>
    <t>VALOR RECEBIDO</t>
  </si>
  <si>
    <t>RECEITAS FINANCEIRAS</t>
  </si>
  <si>
    <t>Pagamentos de despesas</t>
  </si>
  <si>
    <t>Saldo Final</t>
  </si>
  <si>
    <t>SERVIÇOS DE TERCEIROS</t>
  </si>
  <si>
    <t>PORTARIA MINISTÉRIO DA SAÚDE Nº 1503/2021</t>
  </si>
  <si>
    <t>CLASSIFICAÇÃO</t>
  </si>
  <si>
    <t>MATERIAL DE CONSUMO</t>
  </si>
  <si>
    <t xml:space="preserve">INCREMENTO MAC </t>
  </si>
  <si>
    <t xml:space="preserve">Fluxo de Caixa Realizado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</si>
</sst>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7" formatCode="dd/mm/yy;@"/>
    <numFmt numFmtId="168" formatCode="#,##0.00_ ;[Red]\-#,##0.00\ 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Franklin Gothic Medium"/>
      <family val="2"/>
    </font>
    <font>
      <b/>
      <sz val="14"/>
      <color theme="9" tint="-0.249977111117893"/>
      <name val="Verdana"/>
      <family val="2"/>
    </font>
    <font>
      <sz val="14"/>
      <color theme="1"/>
      <name val="Calibri"/>
      <family val="2"/>
      <scheme val="minor"/>
    </font>
    <font>
      <b/>
      <sz val="12"/>
      <color theme="9" tint="-0.249977111117893"/>
      <name val="Verdana"/>
      <family val="2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98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164" fontId="23" fillId="0" borderId="0" applyFont="0" applyFill="0" applyBorder="0" applyAlignment="0" applyProtection="0"/>
    <xf numFmtId="0" fontId="24" fillId="0" borderId="0"/>
    <xf numFmtId="0" fontId="24" fillId="0" borderId="0"/>
    <xf numFmtId="165" fontId="24" fillId="0" borderId="0" applyFont="0" applyFill="0" applyBorder="0" applyAlignment="0" applyProtection="0"/>
    <xf numFmtId="0" fontId="23" fillId="0" borderId="0"/>
    <xf numFmtId="0" fontId="23" fillId="0" borderId="0"/>
    <xf numFmtId="165" fontId="23" fillId="0" borderId="0" applyFont="0" applyFill="0" applyBorder="0" applyAlignment="0" applyProtection="0"/>
    <xf numFmtId="0" fontId="23" fillId="0" borderId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2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2" fillId="16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2" fillId="20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2" fillId="2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2" fillId="28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0" borderId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3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33" fillId="0" borderId="0" xfId="93" applyFont="1" applyAlignment="1">
      <alignment vertical="center"/>
    </xf>
    <xf numFmtId="0" fontId="3" fillId="0" borderId="0" xfId="93" applyAlignment="1">
      <alignment vertical="center"/>
    </xf>
    <xf numFmtId="0" fontId="3" fillId="0" borderId="0" xfId="93" applyAlignment="1">
      <alignment horizontal="center"/>
    </xf>
    <xf numFmtId="0" fontId="3" fillId="0" borderId="0" xfId="93" applyAlignment="1">
      <alignment horizontal="left" indent="1"/>
    </xf>
    <xf numFmtId="14" fontId="3" fillId="0" borderId="0" xfId="93" applyNumberFormat="1" applyAlignment="1">
      <alignment horizontal="left" indent="1"/>
    </xf>
    <xf numFmtId="4" fontId="3" fillId="0" borderId="0" xfId="93" applyNumberFormat="1" applyAlignment="1">
      <alignment horizontal="right"/>
    </xf>
    <xf numFmtId="0" fontId="3" fillId="0" borderId="0" xfId="93"/>
    <xf numFmtId="0" fontId="35" fillId="0" borderId="0" xfId="93" applyFont="1" applyAlignment="1">
      <alignment vertical="center"/>
    </xf>
    <xf numFmtId="0" fontId="38" fillId="0" borderId="0" xfId="93" applyFont="1" applyAlignment="1">
      <alignment vertical="center"/>
    </xf>
    <xf numFmtId="0" fontId="41" fillId="0" borderId="0" xfId="93" applyFont="1"/>
    <xf numFmtId="0" fontId="42" fillId="0" borderId="10" xfId="94" quotePrefix="1" applyNumberFormat="1" applyFont="1" applyFill="1" applyBorder="1" applyAlignment="1">
      <alignment horizontal="center" vertical="center"/>
    </xf>
    <xf numFmtId="0" fontId="43" fillId="0" borderId="10" xfId="94" applyNumberFormat="1" applyFont="1" applyFill="1" applyBorder="1" applyAlignment="1">
      <alignment horizontal="center" vertical="center"/>
    </xf>
    <xf numFmtId="0" fontId="43" fillId="0" borderId="10" xfId="94" applyNumberFormat="1" applyFont="1" applyFill="1" applyBorder="1" applyAlignment="1">
      <alignment horizontal="left" vertical="center" indent="1"/>
    </xf>
    <xf numFmtId="43" fontId="43" fillId="0" borderId="10" xfId="94" applyFont="1" applyFill="1" applyBorder="1" applyAlignment="1">
      <alignment horizontal="left" vertical="center" indent="1"/>
    </xf>
    <xf numFmtId="4" fontId="43" fillId="0" borderId="10" xfId="93" applyNumberFormat="1" applyFont="1" applyBorder="1" applyAlignment="1">
      <alignment horizontal="right" vertical="center"/>
    </xf>
    <xf numFmtId="167" fontId="43" fillId="0" borderId="10" xfId="93" applyNumberFormat="1" applyFont="1" applyBorder="1" applyAlignment="1">
      <alignment horizontal="center" vertical="center"/>
    </xf>
    <xf numFmtId="165" fontId="44" fillId="34" borderId="14" xfId="93" applyNumberFormat="1" applyFont="1" applyFill="1" applyBorder="1" applyAlignment="1">
      <alignment vertical="center"/>
    </xf>
    <xf numFmtId="0" fontId="45" fillId="0" borderId="0" xfId="93" applyFont="1" applyAlignment="1">
      <alignment horizontal="center" vertical="center"/>
    </xf>
    <xf numFmtId="0" fontId="45" fillId="0" borderId="0" xfId="93" applyFont="1" applyAlignment="1">
      <alignment vertical="center"/>
    </xf>
    <xf numFmtId="14" fontId="45" fillId="0" borderId="0" xfId="93" applyNumberFormat="1" applyFont="1" applyAlignment="1">
      <alignment horizontal="center" vertical="center"/>
    </xf>
    <xf numFmtId="0" fontId="2" fillId="0" borderId="0" xfId="93" applyFont="1"/>
    <xf numFmtId="0" fontId="29" fillId="0" borderId="0" xfId="96" applyFont="1" applyAlignment="1">
      <alignment vertical="center"/>
    </xf>
    <xf numFmtId="0" fontId="31" fillId="0" borderId="0" xfId="96" applyFont="1" applyAlignment="1">
      <alignment vertical="center"/>
    </xf>
    <xf numFmtId="0" fontId="46" fillId="0" borderId="0" xfId="95" applyFont="1" applyAlignment="1">
      <alignment vertical="center"/>
    </xf>
    <xf numFmtId="0" fontId="1" fillId="0" borderId="0" xfId="97"/>
    <xf numFmtId="0" fontId="48" fillId="0" borderId="0" xfId="95" applyFont="1" applyAlignment="1">
      <alignment vertical="center"/>
    </xf>
    <xf numFmtId="0" fontId="49" fillId="0" borderId="15" xfId="95" applyFont="1" applyBorder="1" applyAlignment="1">
      <alignment vertical="center" wrapText="1"/>
    </xf>
    <xf numFmtId="4" fontId="49" fillId="0" borderId="16" xfId="95" applyNumberFormat="1" applyFont="1" applyBorder="1" applyAlignment="1">
      <alignment vertical="center"/>
    </xf>
    <xf numFmtId="0" fontId="50" fillId="0" borderId="17" xfId="95" applyFont="1" applyBorder="1" applyAlignment="1">
      <alignment horizontal="left" vertical="center" wrapText="1"/>
    </xf>
    <xf numFmtId="4" fontId="50" fillId="0" borderId="18" xfId="95" applyNumberFormat="1" applyFont="1" applyBorder="1" applyAlignment="1">
      <alignment vertical="center"/>
    </xf>
    <xf numFmtId="0" fontId="49" fillId="0" borderId="0" xfId="95" applyFont="1" applyAlignment="1">
      <alignment horizontal="left" vertical="center" wrapText="1"/>
    </xf>
    <xf numFmtId="4" fontId="49" fillId="0" borderId="0" xfId="95" applyNumberFormat="1" applyFont="1" applyAlignment="1">
      <alignment vertical="center"/>
    </xf>
    <xf numFmtId="0" fontId="49" fillId="35" borderId="17" xfId="95" applyFont="1" applyFill="1" applyBorder="1" applyAlignment="1">
      <alignment horizontal="left" vertical="center" wrapText="1"/>
    </xf>
    <xf numFmtId="4" fontId="49" fillId="35" borderId="18" xfId="95" applyNumberFormat="1" applyFont="1" applyFill="1" applyBorder="1" applyAlignment="1">
      <alignment vertical="center"/>
    </xf>
    <xf numFmtId="0" fontId="51" fillId="0" borderId="0" xfId="95" applyFont="1" applyAlignment="1">
      <alignment vertical="center" wrapText="1"/>
    </xf>
    <xf numFmtId="4" fontId="51" fillId="0" borderId="0" xfId="95" applyNumberFormat="1" applyFont="1" applyAlignment="1">
      <alignment vertical="center"/>
    </xf>
    <xf numFmtId="4" fontId="1" fillId="0" borderId="0" xfId="97" applyNumberFormat="1"/>
    <xf numFmtId="0" fontId="49" fillId="35" borderId="17" xfId="95" applyFont="1" applyFill="1" applyBorder="1" applyAlignment="1">
      <alignment horizontal="left" vertical="center"/>
    </xf>
    <xf numFmtId="4" fontId="52" fillId="35" borderId="18" xfId="95" applyNumberFormat="1" applyFont="1" applyFill="1" applyBorder="1" applyAlignment="1">
      <alignment vertical="center"/>
    </xf>
    <xf numFmtId="0" fontId="48" fillId="0" borderId="0" xfId="95" applyFont="1"/>
    <xf numFmtId="4" fontId="48" fillId="0" borderId="0" xfId="95" applyNumberFormat="1" applyFont="1"/>
    <xf numFmtId="0" fontId="53" fillId="36" borderId="19" xfId="95" applyFont="1" applyFill="1" applyBorder="1" applyAlignment="1">
      <alignment vertical="center"/>
    </xf>
    <xf numFmtId="168" fontId="53" fillId="36" borderId="20" xfId="95" applyNumberFormat="1" applyFont="1" applyFill="1" applyBorder="1" applyAlignment="1">
      <alignment vertical="center"/>
    </xf>
    <xf numFmtId="0" fontId="54" fillId="0" borderId="0" xfId="95" applyFont="1"/>
    <xf numFmtId="0" fontId="37" fillId="0" borderId="0" xfId="96" applyFont="1" applyAlignment="1">
      <alignment vertical="center" wrapText="1"/>
    </xf>
    <xf numFmtId="0" fontId="37" fillId="0" borderId="0" xfId="96" applyFont="1" applyAlignment="1">
      <alignment horizontal="center" vertical="center" wrapText="1"/>
    </xf>
    <xf numFmtId="165" fontId="25" fillId="0" borderId="0" xfId="96" applyNumberFormat="1" applyFont="1" applyAlignment="1">
      <alignment vertical="center"/>
    </xf>
    <xf numFmtId="0" fontId="39" fillId="34" borderId="10" xfId="96" applyFont="1" applyFill="1" applyBorder="1" applyAlignment="1">
      <alignment horizontal="center" vertical="center"/>
    </xf>
    <xf numFmtId="0" fontId="39" fillId="34" borderId="10" xfId="96" applyFont="1" applyFill="1" applyBorder="1" applyAlignment="1">
      <alignment horizontal="left" vertical="center" indent="1"/>
    </xf>
    <xf numFmtId="0" fontId="39" fillId="34" borderId="10" xfId="96" applyFont="1" applyFill="1" applyBorder="1" applyAlignment="1">
      <alignment horizontal="left" vertical="center" indent="2"/>
    </xf>
    <xf numFmtId="14" fontId="40" fillId="34" borderId="10" xfId="96" applyNumberFormat="1" applyFont="1" applyFill="1" applyBorder="1" applyAlignment="1">
      <alignment horizontal="center" vertical="center"/>
    </xf>
    <xf numFmtId="14" fontId="40" fillId="34" borderId="10" xfId="96" applyNumberFormat="1" applyFont="1" applyFill="1" applyBorder="1" applyAlignment="1">
      <alignment horizontal="center" vertical="center" wrapText="1"/>
    </xf>
    <xf numFmtId="0" fontId="29" fillId="33" borderId="0" xfId="96" applyFont="1" applyFill="1" applyAlignment="1">
      <alignment horizontal="center" vertical="center"/>
    </xf>
    <xf numFmtId="0" fontId="28" fillId="0" borderId="0" xfId="96" applyFont="1" applyAlignment="1">
      <alignment horizontal="center" vertical="center"/>
    </xf>
    <xf numFmtId="0" fontId="29" fillId="0" borderId="0" xfId="96" applyFont="1" applyAlignment="1">
      <alignment horizontal="center" vertical="center"/>
    </xf>
    <xf numFmtId="0" fontId="30" fillId="0" borderId="0" xfId="96" applyFont="1" applyAlignment="1">
      <alignment horizontal="center" vertical="center" wrapText="1"/>
    </xf>
    <xf numFmtId="17" fontId="30" fillId="0" borderId="0" xfId="96" quotePrefix="1" applyNumberFormat="1" applyFont="1" applyAlignment="1">
      <alignment horizontal="center" vertical="center"/>
    </xf>
    <xf numFmtId="0" fontId="30" fillId="0" borderId="0" xfId="96" applyFont="1" applyAlignment="1">
      <alignment horizontal="center" vertical="center"/>
    </xf>
    <xf numFmtId="0" fontId="32" fillId="0" borderId="0" xfId="96" applyFont="1" applyAlignment="1">
      <alignment horizontal="center" vertical="center"/>
    </xf>
    <xf numFmtId="0" fontId="47" fillId="0" borderId="0" xfId="95" applyFont="1" applyAlignment="1">
      <alignment horizontal="center" vertical="center"/>
    </xf>
    <xf numFmtId="0" fontId="33" fillId="0" borderId="0" xfId="93" applyFont="1" applyAlignment="1">
      <alignment horizontal="center" vertical="center"/>
    </xf>
    <xf numFmtId="0" fontId="34" fillId="0" borderId="0" xfId="96" applyFont="1" applyAlignment="1">
      <alignment horizontal="center" vertical="center" wrapText="1"/>
    </xf>
    <xf numFmtId="0" fontId="36" fillId="0" borderId="0" xfId="96" applyFont="1" applyAlignment="1">
      <alignment horizontal="center" vertical="center"/>
    </xf>
    <xf numFmtId="0" fontId="44" fillId="34" borderId="11" xfId="93" applyFont="1" applyFill="1" applyBorder="1" applyAlignment="1">
      <alignment horizontal="left" vertical="center" indent="1"/>
    </xf>
    <xf numFmtId="0" fontId="44" fillId="34" borderId="12" xfId="93" applyFont="1" applyFill="1" applyBorder="1" applyAlignment="1">
      <alignment horizontal="left" vertical="center" indent="1"/>
    </xf>
    <xf numFmtId="0" fontId="44" fillId="34" borderId="13" xfId="93" applyFont="1" applyFill="1" applyBorder="1" applyAlignment="1">
      <alignment horizontal="left" vertical="center" indent="1"/>
    </xf>
  </cellXfs>
  <cellStyles count="98">
    <cellStyle name="20% - Ênfase1" xfId="19" builtinId="30" customBuiltin="1"/>
    <cellStyle name="20% - Ênfase1 2" xfId="53" xr:uid="{00000000-0005-0000-0000-000001000000}"/>
    <cellStyle name="20% - Ênfase1 3" xfId="75" xr:uid="{00000000-0005-0000-0000-000002000000}"/>
    <cellStyle name="20% - Ênfase2" xfId="23" builtinId="34" customBuiltin="1"/>
    <cellStyle name="20% - Ênfase2 2" xfId="56" xr:uid="{00000000-0005-0000-0000-000004000000}"/>
    <cellStyle name="20% - Ênfase2 3" xfId="78" xr:uid="{00000000-0005-0000-0000-000005000000}"/>
    <cellStyle name="20% - Ênfase3" xfId="27" builtinId="38" customBuiltin="1"/>
    <cellStyle name="20% - Ênfase3 2" xfId="59" xr:uid="{00000000-0005-0000-0000-000007000000}"/>
    <cellStyle name="20% - Ênfase3 3" xfId="81" xr:uid="{00000000-0005-0000-0000-000008000000}"/>
    <cellStyle name="20% - Ênfase4" xfId="31" builtinId="42" customBuiltin="1"/>
    <cellStyle name="20% - Ênfase4 2" xfId="62" xr:uid="{00000000-0005-0000-0000-00000A000000}"/>
    <cellStyle name="20% - Ênfase4 3" xfId="84" xr:uid="{00000000-0005-0000-0000-00000B000000}"/>
    <cellStyle name="20% - Ênfase5" xfId="35" builtinId="46" customBuiltin="1"/>
    <cellStyle name="20% - Ênfase5 2" xfId="65" xr:uid="{00000000-0005-0000-0000-00000D000000}"/>
    <cellStyle name="20% - Ênfase5 3" xfId="87" xr:uid="{00000000-0005-0000-0000-00000E000000}"/>
    <cellStyle name="20% - Ênfase6" xfId="39" builtinId="50" customBuiltin="1"/>
    <cellStyle name="20% - Ênfase6 2" xfId="68" xr:uid="{00000000-0005-0000-0000-000010000000}"/>
    <cellStyle name="20% - Ênfase6 3" xfId="90" xr:uid="{00000000-0005-0000-0000-000011000000}"/>
    <cellStyle name="40% - Ênfase1" xfId="20" builtinId="31" customBuiltin="1"/>
    <cellStyle name="40% - Ênfase1 2" xfId="54" xr:uid="{00000000-0005-0000-0000-000013000000}"/>
    <cellStyle name="40% - Ênfase1 3" xfId="76" xr:uid="{00000000-0005-0000-0000-000014000000}"/>
    <cellStyle name="40% - Ênfase2" xfId="24" builtinId="35" customBuiltin="1"/>
    <cellStyle name="40% - Ênfase2 2" xfId="57" xr:uid="{00000000-0005-0000-0000-000016000000}"/>
    <cellStyle name="40% - Ênfase2 3" xfId="79" xr:uid="{00000000-0005-0000-0000-000017000000}"/>
    <cellStyle name="40% - Ênfase3" xfId="28" builtinId="39" customBuiltin="1"/>
    <cellStyle name="40% - Ênfase3 2" xfId="60" xr:uid="{00000000-0005-0000-0000-000019000000}"/>
    <cellStyle name="40% - Ênfase3 3" xfId="82" xr:uid="{00000000-0005-0000-0000-00001A000000}"/>
    <cellStyle name="40% - Ênfase4" xfId="32" builtinId="43" customBuiltin="1"/>
    <cellStyle name="40% - Ênfase4 2" xfId="63" xr:uid="{00000000-0005-0000-0000-00001C000000}"/>
    <cellStyle name="40% - Ênfase4 3" xfId="85" xr:uid="{00000000-0005-0000-0000-00001D000000}"/>
    <cellStyle name="40% - Ênfase5" xfId="36" builtinId="47" customBuiltin="1"/>
    <cellStyle name="40% - Ênfase5 2" xfId="66" xr:uid="{00000000-0005-0000-0000-00001F000000}"/>
    <cellStyle name="40% - Ênfase5 3" xfId="88" xr:uid="{00000000-0005-0000-0000-000020000000}"/>
    <cellStyle name="40% - Ênfase6" xfId="40" builtinId="51" customBuiltin="1"/>
    <cellStyle name="40% - Ênfase6 2" xfId="69" xr:uid="{00000000-0005-0000-0000-000022000000}"/>
    <cellStyle name="40% - Ênfase6 3" xfId="91" xr:uid="{00000000-0005-0000-0000-000023000000}"/>
    <cellStyle name="60% - Ênfase1" xfId="21" builtinId="32" customBuiltin="1"/>
    <cellStyle name="60% - Ênfase1 2" xfId="55" xr:uid="{00000000-0005-0000-0000-000025000000}"/>
    <cellStyle name="60% - Ênfase1 3" xfId="77" xr:uid="{00000000-0005-0000-0000-000026000000}"/>
    <cellStyle name="60% - Ênfase2" xfId="25" builtinId="36" customBuiltin="1"/>
    <cellStyle name="60% - Ênfase2 2" xfId="58" xr:uid="{00000000-0005-0000-0000-000028000000}"/>
    <cellStyle name="60% - Ênfase2 3" xfId="80" xr:uid="{00000000-0005-0000-0000-000029000000}"/>
    <cellStyle name="60% - Ênfase3" xfId="29" builtinId="40" customBuiltin="1"/>
    <cellStyle name="60% - Ênfase3 2" xfId="61" xr:uid="{00000000-0005-0000-0000-00002B000000}"/>
    <cellStyle name="60% - Ênfase3 3" xfId="83" xr:uid="{00000000-0005-0000-0000-00002C000000}"/>
    <cellStyle name="60% - Ênfase4" xfId="33" builtinId="44" customBuiltin="1"/>
    <cellStyle name="60% - Ênfase4 2" xfId="64" xr:uid="{00000000-0005-0000-0000-00002E000000}"/>
    <cellStyle name="60% - Ênfase4 3" xfId="86" xr:uid="{00000000-0005-0000-0000-00002F000000}"/>
    <cellStyle name="60% - Ênfase5" xfId="37" builtinId="48" customBuiltin="1"/>
    <cellStyle name="60% - Ênfase5 2" xfId="67" xr:uid="{00000000-0005-0000-0000-000031000000}"/>
    <cellStyle name="60% - Ênfase5 3" xfId="89" xr:uid="{00000000-0005-0000-0000-000032000000}"/>
    <cellStyle name="60% - Ênfase6" xfId="41" builtinId="52" customBuiltin="1"/>
    <cellStyle name="60% - Ênfase6 2" xfId="70" xr:uid="{00000000-0005-0000-0000-000034000000}"/>
    <cellStyle name="60% - Ênfase6 3" xfId="92" xr:uid="{00000000-0005-0000-0000-000035000000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3A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a 2" xfId="51" xr:uid="{00000000-0005-0000-0000-000044000000}"/>
    <cellStyle name="Neutra 3" xfId="73" xr:uid="{00000000-0005-0000-0000-000045000000}"/>
    <cellStyle name="Neutro" xfId="8" builtinId="28" customBuiltin="1"/>
    <cellStyle name="Normal" xfId="0" builtinId="0" customBuiltin="1"/>
    <cellStyle name="Normal 2" xfId="43" xr:uid="{00000000-0005-0000-0000-000047000000}"/>
    <cellStyle name="Normal 2 2" xfId="47" xr:uid="{00000000-0005-0000-0000-000048000000}"/>
    <cellStyle name="Normal 2 2 2 2 12" xfId="95" xr:uid="{C56AAF4F-481D-4746-A83F-2ED3A9BB7A19}"/>
    <cellStyle name="Normal 2 8" xfId="44" xr:uid="{00000000-0005-0000-0000-000049000000}"/>
    <cellStyle name="Normal 3" xfId="46" xr:uid="{00000000-0005-0000-0000-00004A000000}"/>
    <cellStyle name="Normal 3 2" xfId="93" xr:uid="{4EA82971-3334-4186-9D25-7A89FD77178C}"/>
    <cellStyle name="Normal 3 3" xfId="96" xr:uid="{09C35309-2754-4BA7-8025-CAD1C1453A36}"/>
    <cellStyle name="Normal 4" xfId="49" xr:uid="{00000000-0005-0000-0000-00004B000000}"/>
    <cellStyle name="Normal 4 2" xfId="97" xr:uid="{3E86F7C4-67C7-4A20-83E6-59489B28EDF5}"/>
    <cellStyle name="Normal 5" xfId="71" xr:uid="{00000000-0005-0000-0000-00004C000000}"/>
    <cellStyle name="Nota" xfId="15" builtinId="10" customBuiltin="1"/>
    <cellStyle name="Nota 2" xfId="52" xr:uid="{00000000-0005-0000-0000-00004E000000}"/>
    <cellStyle name="Nota 3" xfId="74" xr:uid="{00000000-0005-0000-0000-00004F000000}"/>
    <cellStyle name="Ruim" xfId="7" builtinId="27" customBuiltin="1"/>
    <cellStyle name="Saída" xfId="10" builtinId="21" customBuiltin="1"/>
    <cellStyle name="Separador de milhares 2" xfId="45" xr:uid="{00000000-0005-0000-0000-000051000000}"/>
    <cellStyle name="Separador de milhares 2 3" xfId="48" xr:uid="{00000000-0005-0000-0000-000052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ítulo 5" xfId="50" xr:uid="{00000000-0005-0000-0000-00005A000000}"/>
    <cellStyle name="Título 6" xfId="72" xr:uid="{00000000-0005-0000-0000-00005B000000}"/>
    <cellStyle name="Total" xfId="17" builtinId="25" customBuiltin="1"/>
    <cellStyle name="Vírgula 2" xfId="94" xr:uid="{A16C3353-3AC6-4567-A298-00842DEFA39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F09D718-B4DF-41CE-A4A5-A211C68ED0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22036" cy="10069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3</xdr:row>
      <xdr:rowOff>85724</xdr:rowOff>
    </xdr:from>
    <xdr:to>
      <xdr:col>8</xdr:col>
      <xdr:colOff>538947</xdr:colOff>
      <xdr:row>31</xdr:row>
      <xdr:rowOff>52705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1552D57D-0577-CAD4-BF85-AA3A99113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571499"/>
          <a:ext cx="5358598" cy="450088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581025</xdr:colOff>
      <xdr:row>3</xdr:row>
      <xdr:rowOff>54512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7C732FE-6B50-4CBD-961B-BC9AE0A52F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457825" cy="5402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B9A1317-2FE1-408A-A895-C4A86EBF7D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9525</xdr:colOff>
      <xdr:row>0</xdr:row>
      <xdr:rowOff>654597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6F5F231-58B4-4BBD-92F0-5EC5E06862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1801475" cy="6545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16171-E556-4EDE-A0E6-96A9A43CEE54}">
  <dimension ref="A1:N8"/>
  <sheetViews>
    <sheetView tabSelected="1" zoomScale="70" zoomScaleNormal="70" workbookViewId="0">
      <selection activeCell="Q13" sqref="Q13"/>
    </sheetView>
  </sheetViews>
  <sheetFormatPr defaultColWidth="9.140625" defaultRowHeight="24.75" customHeight="1" x14ac:dyDescent="0.2"/>
  <cols>
    <col min="1" max="1" width="55.7109375" style="22" customWidth="1"/>
    <col min="2" max="8" width="9.140625" style="22"/>
    <col min="9" max="9" width="37.140625" style="22" customWidth="1"/>
    <col min="10" max="10" width="0.28515625" style="22" customWidth="1"/>
    <col min="11" max="13" width="9.140625" style="22"/>
    <col min="14" max="14" width="10.7109375" style="22" customWidth="1"/>
    <col min="15" max="16384" width="9.140625" style="22"/>
  </cols>
  <sheetData>
    <row r="1" spans="1:14" ht="80.25" customHeight="1" x14ac:dyDescent="0.2">
      <c r="A1" s="54" t="s">
        <v>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51.75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86.25" customHeight="1" x14ac:dyDescent="0.2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 s="23" customFormat="1" ht="30.75" x14ac:dyDescent="0.2">
      <c r="A4" s="56" t="s">
        <v>80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14" s="23" customFormat="1" ht="30.75" x14ac:dyDescent="0.2">
      <c r="A5" s="56" t="s">
        <v>87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4" s="23" customFormat="1" ht="35.25" customHeight="1" x14ac:dyDescent="0.2">
      <c r="A6" s="57" t="s">
        <v>90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90.5" customHeight="1" x14ac:dyDescent="0.2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</row>
    <row r="8" spans="1:14" ht="9.75" customHeight="1" x14ac:dyDescent="0.2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DFCD1-C12C-4233-AB15-BE3063FE1227}">
  <dimension ref="A1"/>
  <sheetViews>
    <sheetView workbookViewId="0">
      <selection activeCell="G17" sqref="G17"/>
    </sheetView>
  </sheetViews>
  <sheetFormatPr defaultRowHeight="12.75" x14ac:dyDescent="0.2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58F4A-F55C-4B35-AAC6-5AB823311A65}">
  <dimension ref="A1:D22"/>
  <sheetViews>
    <sheetView zoomScale="85" zoomScaleNormal="85" workbookViewId="0">
      <selection activeCell="G17" sqref="G17"/>
    </sheetView>
  </sheetViews>
  <sheetFormatPr defaultColWidth="9.140625" defaultRowHeight="15" x14ac:dyDescent="0.25"/>
  <cols>
    <col min="1" max="1" width="61.7109375" style="40" customWidth="1"/>
    <col min="2" max="2" width="38.28515625" style="40" customWidth="1"/>
    <col min="3" max="3" width="20.7109375" style="25" bestFit="1" customWidth="1"/>
    <col min="4" max="4" width="12" style="25" bestFit="1" customWidth="1"/>
    <col min="5" max="16384" width="9.140625" style="25"/>
  </cols>
  <sheetData>
    <row r="1" spans="1:4" ht="52.15" customHeight="1" x14ac:dyDescent="0.25">
      <c r="A1" s="24"/>
      <c r="B1" s="24"/>
    </row>
    <row r="2" spans="1:4" ht="27" customHeight="1" x14ac:dyDescent="0.25">
      <c r="A2" s="24"/>
      <c r="B2" s="24"/>
    </row>
    <row r="3" spans="1:4" ht="25.15" customHeight="1" x14ac:dyDescent="0.25">
      <c r="A3" s="60" t="s">
        <v>91</v>
      </c>
      <c r="B3" s="60"/>
    </row>
    <row r="4" spans="1:4" ht="14.45" customHeight="1" x14ac:dyDescent="0.25">
      <c r="A4" s="26"/>
      <c r="B4" s="26"/>
    </row>
    <row r="5" spans="1:4" ht="14.45" customHeight="1" x14ac:dyDescent="0.25">
      <c r="A5" s="26"/>
      <c r="B5" s="26"/>
    </row>
    <row r="6" spans="1:4" ht="15.75" thickBot="1" x14ac:dyDescent="0.3">
      <c r="A6" s="27" t="s">
        <v>81</v>
      </c>
      <c r="B6" s="28">
        <v>0</v>
      </c>
    </row>
    <row r="7" spans="1:4" ht="27.6" customHeight="1" x14ac:dyDescent="0.25">
      <c r="A7" s="29" t="s">
        <v>82</v>
      </c>
      <c r="B7" s="30">
        <v>9440273</v>
      </c>
    </row>
    <row r="8" spans="1:4" ht="27.6" customHeight="1" x14ac:dyDescent="0.25">
      <c r="A8" s="29" t="s">
        <v>83</v>
      </c>
      <c r="B8" s="30">
        <v>636607.24</v>
      </c>
    </row>
    <row r="9" spans="1:4" x14ac:dyDescent="0.25">
      <c r="A9" s="31"/>
      <c r="B9" s="32"/>
    </row>
    <row r="10" spans="1:4" x14ac:dyDescent="0.25">
      <c r="A10" s="33" t="s">
        <v>0</v>
      </c>
      <c r="B10" s="34">
        <f>SUM(B6:B8)</f>
        <v>10076880.24</v>
      </c>
    </row>
    <row r="11" spans="1:4" x14ac:dyDescent="0.25">
      <c r="A11" s="31"/>
      <c r="B11" s="32"/>
    </row>
    <row r="12" spans="1:4" ht="27.6" customHeight="1" x14ac:dyDescent="0.25">
      <c r="A12" s="35" t="s">
        <v>84</v>
      </c>
      <c r="B12" s="36"/>
    </row>
    <row r="13" spans="1:4" ht="27.6" customHeight="1" x14ac:dyDescent="0.25">
      <c r="A13" s="29" t="s">
        <v>86</v>
      </c>
      <c r="B13" s="30">
        <v>-9002689.5999999996</v>
      </c>
    </row>
    <row r="14" spans="1:4" ht="27.6" customHeight="1" x14ac:dyDescent="0.25">
      <c r="A14" s="29" t="s">
        <v>89</v>
      </c>
      <c r="B14" s="30">
        <v>-1032648.6</v>
      </c>
      <c r="C14" s="37"/>
      <c r="D14" s="37"/>
    </row>
    <row r="15" spans="1:4" x14ac:dyDescent="0.25">
      <c r="A15" s="31"/>
      <c r="B15" s="32"/>
    </row>
    <row r="16" spans="1:4" ht="27.6" customHeight="1" x14ac:dyDescent="0.25">
      <c r="A16" s="38" t="s">
        <v>0</v>
      </c>
      <c r="B16" s="39">
        <f>SUM(B13:B15)</f>
        <v>-10035338.199999999</v>
      </c>
      <c r="C16" s="37"/>
    </row>
    <row r="17" spans="1:2" x14ac:dyDescent="0.25">
      <c r="B17" s="41"/>
    </row>
    <row r="18" spans="1:2" ht="27.6" customHeight="1" thickBot="1" x14ac:dyDescent="0.3">
      <c r="A18" s="42" t="s">
        <v>85</v>
      </c>
      <c r="B18" s="43">
        <f>B10+B16</f>
        <v>41542.040000000969</v>
      </c>
    </row>
    <row r="22" spans="1:2" x14ac:dyDescent="0.25">
      <c r="A22" s="44"/>
      <c r="B22" s="4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63D07-CE0D-4479-9898-33856DE375CD}">
  <dimension ref="A1:K86"/>
  <sheetViews>
    <sheetView workbookViewId="0">
      <selection activeCell="G17" sqref="G17"/>
    </sheetView>
  </sheetViews>
  <sheetFormatPr defaultRowHeight="15" x14ac:dyDescent="0.25"/>
  <cols>
    <col min="1" max="1" width="6.140625" style="3" customWidth="1"/>
    <col min="2" max="2" width="16.85546875" style="3" bestFit="1" customWidth="1"/>
    <col min="3" max="3" width="43" style="4" bestFit="1" customWidth="1"/>
    <col min="4" max="4" width="29" style="4" customWidth="1"/>
    <col min="5" max="5" width="47.85546875" style="4" customWidth="1"/>
    <col min="6" max="6" width="19.5703125" style="6" bestFit="1" customWidth="1"/>
    <col min="7" max="7" width="14.42578125" style="5" customWidth="1"/>
    <col min="8" max="16384" width="9.140625" style="7"/>
  </cols>
  <sheetData>
    <row r="1" spans="1:11" s="2" customFormat="1" ht="53.25" customHeight="1" x14ac:dyDescent="0.2">
      <c r="A1" s="61"/>
      <c r="B1" s="61"/>
      <c r="C1" s="61"/>
      <c r="D1" s="61"/>
      <c r="E1" s="61"/>
      <c r="F1" s="61"/>
      <c r="G1" s="61"/>
      <c r="H1" s="1"/>
      <c r="I1" s="1"/>
      <c r="J1" s="1"/>
      <c r="K1" s="1"/>
    </row>
    <row r="2" spans="1:11" s="8" customFormat="1" ht="36.75" customHeight="1" x14ac:dyDescent="0.2">
      <c r="A2" s="62"/>
      <c r="B2" s="62"/>
      <c r="C2" s="62"/>
      <c r="D2" s="62"/>
      <c r="E2" s="62"/>
      <c r="F2" s="62"/>
      <c r="G2" s="62"/>
    </row>
    <row r="3" spans="1:11" s="8" customFormat="1" ht="20.100000000000001" customHeight="1" x14ac:dyDescent="0.2">
      <c r="A3" s="63" t="s">
        <v>2</v>
      </c>
      <c r="B3" s="63"/>
      <c r="C3" s="63"/>
      <c r="D3" s="63"/>
      <c r="E3" s="63"/>
      <c r="F3" s="63"/>
      <c r="G3" s="63"/>
    </row>
    <row r="4" spans="1:11" s="9" customFormat="1" ht="13.5" customHeight="1" x14ac:dyDescent="0.2">
      <c r="A4" s="45"/>
      <c r="B4" s="46"/>
      <c r="C4" s="45"/>
      <c r="D4" s="45"/>
      <c r="E4" s="45"/>
      <c r="F4" s="47"/>
      <c r="G4" s="45"/>
    </row>
    <row r="5" spans="1:11" s="10" customFormat="1" ht="27" customHeight="1" x14ac:dyDescent="0.2">
      <c r="A5" s="48" t="s">
        <v>3</v>
      </c>
      <c r="B5" s="48" t="s">
        <v>4</v>
      </c>
      <c r="C5" s="49" t="s">
        <v>5</v>
      </c>
      <c r="D5" s="49" t="s">
        <v>88</v>
      </c>
      <c r="E5" s="50" t="s">
        <v>6</v>
      </c>
      <c r="F5" s="51" t="s">
        <v>7</v>
      </c>
      <c r="G5" s="52" t="s">
        <v>8</v>
      </c>
      <c r="H5" s="8"/>
    </row>
    <row r="6" spans="1:11" s="21" customFormat="1" x14ac:dyDescent="0.25">
      <c r="A6" s="11">
        <v>1</v>
      </c>
      <c r="B6" s="12" t="s">
        <v>11</v>
      </c>
      <c r="C6" s="13" t="s">
        <v>13</v>
      </c>
      <c r="D6" s="13" t="s">
        <v>86</v>
      </c>
      <c r="E6" s="14" t="s">
        <v>12</v>
      </c>
      <c r="F6" s="15">
        <v>-562548.15</v>
      </c>
      <c r="G6" s="16">
        <v>44606</v>
      </c>
    </row>
    <row r="7" spans="1:11" s="21" customFormat="1" x14ac:dyDescent="0.25">
      <c r="A7" s="11">
        <v>2</v>
      </c>
      <c r="B7" s="12" t="s">
        <v>14</v>
      </c>
      <c r="C7" s="13" t="s">
        <v>13</v>
      </c>
      <c r="D7" s="13" t="s">
        <v>86</v>
      </c>
      <c r="E7" s="14" t="s">
        <v>12</v>
      </c>
      <c r="F7" s="15">
        <v>-562548.15</v>
      </c>
      <c r="G7" s="16">
        <v>44610</v>
      </c>
    </row>
    <row r="8" spans="1:11" s="21" customFormat="1" x14ac:dyDescent="0.25">
      <c r="A8" s="11">
        <v>3</v>
      </c>
      <c r="B8" s="12" t="s">
        <v>15</v>
      </c>
      <c r="C8" s="13" t="s">
        <v>17</v>
      </c>
      <c r="D8" s="13" t="s">
        <v>86</v>
      </c>
      <c r="E8" s="14" t="s">
        <v>16</v>
      </c>
      <c r="F8" s="15">
        <v>-17982.34</v>
      </c>
      <c r="G8" s="16">
        <v>44638</v>
      </c>
    </row>
    <row r="9" spans="1:11" s="21" customFormat="1" x14ac:dyDescent="0.25">
      <c r="A9" s="11">
        <v>4</v>
      </c>
      <c r="B9" s="12" t="s">
        <v>15</v>
      </c>
      <c r="C9" s="13" t="s">
        <v>18</v>
      </c>
      <c r="D9" s="13" t="s">
        <v>86</v>
      </c>
      <c r="E9" s="14" t="s">
        <v>16</v>
      </c>
      <c r="F9" s="15">
        <v>-55745.3</v>
      </c>
      <c r="G9" s="16">
        <v>44638</v>
      </c>
    </row>
    <row r="10" spans="1:11" s="21" customFormat="1" x14ac:dyDescent="0.25">
      <c r="A10" s="11">
        <v>5</v>
      </c>
      <c r="B10" s="12" t="s">
        <v>19</v>
      </c>
      <c r="C10" s="13" t="s">
        <v>13</v>
      </c>
      <c r="D10" s="13" t="s">
        <v>86</v>
      </c>
      <c r="E10" s="14" t="s">
        <v>12</v>
      </c>
      <c r="F10" s="15">
        <v>-562548.15</v>
      </c>
      <c r="G10" s="16">
        <v>44651</v>
      </c>
    </row>
    <row r="11" spans="1:11" s="21" customFormat="1" x14ac:dyDescent="0.25">
      <c r="A11" s="11">
        <v>6</v>
      </c>
      <c r="B11" s="12" t="s">
        <v>15</v>
      </c>
      <c r="C11" s="13" t="s">
        <v>17</v>
      </c>
      <c r="D11" s="13" t="s">
        <v>86</v>
      </c>
      <c r="E11" s="14" t="s">
        <v>16</v>
      </c>
      <c r="F11" s="15">
        <v>-8991.17</v>
      </c>
      <c r="G11" s="16">
        <v>44671</v>
      </c>
    </row>
    <row r="12" spans="1:11" s="21" customFormat="1" x14ac:dyDescent="0.25">
      <c r="A12" s="11">
        <v>7</v>
      </c>
      <c r="B12" s="12" t="s">
        <v>15</v>
      </c>
      <c r="C12" s="13" t="s">
        <v>18</v>
      </c>
      <c r="D12" s="13" t="s">
        <v>86</v>
      </c>
      <c r="E12" s="14" t="s">
        <v>16</v>
      </c>
      <c r="F12" s="15">
        <v>-27872.65</v>
      </c>
      <c r="G12" s="16">
        <v>44671</v>
      </c>
    </row>
    <row r="13" spans="1:11" s="21" customFormat="1" x14ac:dyDescent="0.25">
      <c r="A13" s="11">
        <v>8</v>
      </c>
      <c r="B13" s="12" t="s">
        <v>20</v>
      </c>
      <c r="C13" s="13" t="s">
        <v>13</v>
      </c>
      <c r="D13" s="13" t="s">
        <v>86</v>
      </c>
      <c r="E13" s="14" t="s">
        <v>12</v>
      </c>
      <c r="F13" s="15">
        <v>-562548.15</v>
      </c>
      <c r="G13" s="16">
        <v>44678</v>
      </c>
    </row>
    <row r="14" spans="1:11" s="21" customFormat="1" x14ac:dyDescent="0.25">
      <c r="A14" s="11">
        <v>9</v>
      </c>
      <c r="B14" s="12" t="s">
        <v>15</v>
      </c>
      <c r="C14" s="13" t="s">
        <v>17</v>
      </c>
      <c r="D14" s="13" t="s">
        <v>86</v>
      </c>
      <c r="E14" s="14" t="s">
        <v>16</v>
      </c>
      <c r="F14" s="15">
        <v>-8991.17</v>
      </c>
      <c r="G14" s="16">
        <v>44701</v>
      </c>
    </row>
    <row r="15" spans="1:11" s="21" customFormat="1" x14ac:dyDescent="0.25">
      <c r="A15" s="11">
        <v>10</v>
      </c>
      <c r="B15" s="12" t="s">
        <v>15</v>
      </c>
      <c r="C15" s="13" t="s">
        <v>18</v>
      </c>
      <c r="D15" s="13" t="s">
        <v>86</v>
      </c>
      <c r="E15" s="14" t="s">
        <v>16</v>
      </c>
      <c r="F15" s="15">
        <v>-27872.65</v>
      </c>
      <c r="G15" s="16">
        <v>44701</v>
      </c>
    </row>
    <row r="16" spans="1:11" s="21" customFormat="1" x14ac:dyDescent="0.25">
      <c r="A16" s="11">
        <v>11</v>
      </c>
      <c r="B16" s="12" t="s">
        <v>21</v>
      </c>
      <c r="C16" s="13" t="s">
        <v>13</v>
      </c>
      <c r="D16" s="13" t="s">
        <v>86</v>
      </c>
      <c r="E16" s="14" t="s">
        <v>12</v>
      </c>
      <c r="F16" s="15">
        <v>-573350.31999999995</v>
      </c>
      <c r="G16" s="16">
        <v>44711</v>
      </c>
    </row>
    <row r="17" spans="1:7" s="21" customFormat="1" x14ac:dyDescent="0.25">
      <c r="A17" s="11">
        <v>12</v>
      </c>
      <c r="B17" s="12" t="s">
        <v>15</v>
      </c>
      <c r="C17" s="13" t="s">
        <v>18</v>
      </c>
      <c r="D17" s="13" t="s">
        <v>86</v>
      </c>
      <c r="E17" s="14" t="s">
        <v>16</v>
      </c>
      <c r="F17" s="15">
        <v>-28407.87</v>
      </c>
      <c r="G17" s="16">
        <v>44732</v>
      </c>
    </row>
    <row r="18" spans="1:7" s="21" customFormat="1" x14ac:dyDescent="0.25">
      <c r="A18" s="11">
        <v>13</v>
      </c>
      <c r="B18" s="12" t="s">
        <v>15</v>
      </c>
      <c r="C18" s="13" t="s">
        <v>17</v>
      </c>
      <c r="D18" s="13" t="s">
        <v>86</v>
      </c>
      <c r="E18" s="14" t="s">
        <v>16</v>
      </c>
      <c r="F18" s="15">
        <v>-9163.83</v>
      </c>
      <c r="G18" s="16">
        <v>44732</v>
      </c>
    </row>
    <row r="19" spans="1:7" s="21" customFormat="1" x14ac:dyDescent="0.25">
      <c r="A19" s="11">
        <v>14</v>
      </c>
      <c r="B19" s="12" t="s">
        <v>22</v>
      </c>
      <c r="C19" s="13" t="s">
        <v>13</v>
      </c>
      <c r="D19" s="13" t="s">
        <v>86</v>
      </c>
      <c r="E19" s="14" t="s">
        <v>12</v>
      </c>
      <c r="F19" s="15">
        <v>-562548.15</v>
      </c>
      <c r="G19" s="16">
        <v>44734</v>
      </c>
    </row>
    <row r="20" spans="1:7" s="21" customFormat="1" x14ac:dyDescent="0.25">
      <c r="A20" s="11">
        <v>15</v>
      </c>
      <c r="B20" s="12" t="s">
        <v>15</v>
      </c>
      <c r="C20" s="13" t="s">
        <v>17</v>
      </c>
      <c r="D20" s="13" t="s">
        <v>86</v>
      </c>
      <c r="E20" s="14" t="s">
        <v>16</v>
      </c>
      <c r="F20" s="15">
        <v>-8991.17</v>
      </c>
      <c r="G20" s="16">
        <v>44762</v>
      </c>
    </row>
    <row r="21" spans="1:7" s="21" customFormat="1" x14ac:dyDescent="0.25">
      <c r="A21" s="11">
        <v>16</v>
      </c>
      <c r="B21" s="12" t="s">
        <v>15</v>
      </c>
      <c r="C21" s="13" t="s">
        <v>18</v>
      </c>
      <c r="D21" s="13" t="s">
        <v>86</v>
      </c>
      <c r="E21" s="14" t="s">
        <v>16</v>
      </c>
      <c r="F21" s="15">
        <v>-27872.65</v>
      </c>
      <c r="G21" s="16">
        <v>44762</v>
      </c>
    </row>
    <row r="22" spans="1:7" s="21" customFormat="1" x14ac:dyDescent="0.25">
      <c r="A22" s="11">
        <v>17</v>
      </c>
      <c r="B22" s="12" t="s">
        <v>23</v>
      </c>
      <c r="C22" s="13" t="s">
        <v>13</v>
      </c>
      <c r="D22" s="13" t="s">
        <v>86</v>
      </c>
      <c r="E22" s="14" t="s">
        <v>12</v>
      </c>
      <c r="F22" s="15">
        <v>-562548.15</v>
      </c>
      <c r="G22" s="16">
        <v>44769</v>
      </c>
    </row>
    <row r="23" spans="1:7" s="21" customFormat="1" x14ac:dyDescent="0.25">
      <c r="A23" s="11">
        <v>18</v>
      </c>
      <c r="B23" s="12" t="s">
        <v>24</v>
      </c>
      <c r="C23" s="13" t="s">
        <v>18</v>
      </c>
      <c r="D23" s="13" t="s">
        <v>86</v>
      </c>
      <c r="E23" s="14" t="s">
        <v>16</v>
      </c>
      <c r="F23" s="15">
        <v>-27872.65</v>
      </c>
      <c r="G23" s="16">
        <v>44792</v>
      </c>
    </row>
    <row r="24" spans="1:7" s="21" customFormat="1" x14ac:dyDescent="0.25">
      <c r="A24" s="11">
        <v>19</v>
      </c>
      <c r="B24" s="12" t="s">
        <v>24</v>
      </c>
      <c r="C24" s="13" t="s">
        <v>17</v>
      </c>
      <c r="D24" s="13" t="s">
        <v>86</v>
      </c>
      <c r="E24" s="14" t="s">
        <v>16</v>
      </c>
      <c r="F24" s="15">
        <v>-8991.17</v>
      </c>
      <c r="G24" s="16">
        <v>44792</v>
      </c>
    </row>
    <row r="25" spans="1:7" s="21" customFormat="1" x14ac:dyDescent="0.25">
      <c r="A25" s="11">
        <v>20</v>
      </c>
      <c r="B25" s="12" t="s">
        <v>25</v>
      </c>
      <c r="C25" s="13" t="s">
        <v>13</v>
      </c>
      <c r="D25" s="13" t="s">
        <v>86</v>
      </c>
      <c r="E25" s="14" t="s">
        <v>12</v>
      </c>
      <c r="F25" s="15">
        <v>-562548.15</v>
      </c>
      <c r="G25" s="16">
        <v>44806</v>
      </c>
    </row>
    <row r="26" spans="1:7" s="21" customFormat="1" x14ac:dyDescent="0.25">
      <c r="A26" s="11">
        <v>21</v>
      </c>
      <c r="B26" s="12" t="s">
        <v>26</v>
      </c>
      <c r="C26" s="13" t="s">
        <v>13</v>
      </c>
      <c r="D26" s="13" t="s">
        <v>86</v>
      </c>
      <c r="E26" s="14" t="s">
        <v>12</v>
      </c>
      <c r="F26" s="15">
        <v>-562548.15</v>
      </c>
      <c r="G26" s="16">
        <v>44832</v>
      </c>
    </row>
    <row r="27" spans="1:7" s="21" customFormat="1" x14ac:dyDescent="0.25">
      <c r="A27" s="11">
        <v>22</v>
      </c>
      <c r="B27" s="12" t="s">
        <v>15</v>
      </c>
      <c r="C27" s="13" t="s">
        <v>17</v>
      </c>
      <c r="D27" s="13" t="s">
        <v>86</v>
      </c>
      <c r="E27" s="14" t="s">
        <v>16</v>
      </c>
      <c r="F27" s="15">
        <v>-17982.34</v>
      </c>
      <c r="G27" s="16">
        <v>44854</v>
      </c>
    </row>
    <row r="28" spans="1:7" s="21" customFormat="1" x14ac:dyDescent="0.25">
      <c r="A28" s="11">
        <v>23</v>
      </c>
      <c r="B28" s="12" t="s">
        <v>15</v>
      </c>
      <c r="C28" s="13" t="s">
        <v>18</v>
      </c>
      <c r="D28" s="13" t="s">
        <v>86</v>
      </c>
      <c r="E28" s="14" t="s">
        <v>16</v>
      </c>
      <c r="F28" s="15">
        <v>-55745.3</v>
      </c>
      <c r="G28" s="16">
        <v>44854</v>
      </c>
    </row>
    <row r="29" spans="1:7" s="21" customFormat="1" x14ac:dyDescent="0.25">
      <c r="A29" s="11">
        <v>24</v>
      </c>
      <c r="B29" s="12" t="s">
        <v>27</v>
      </c>
      <c r="C29" s="13" t="s">
        <v>13</v>
      </c>
      <c r="D29" s="13" t="s">
        <v>86</v>
      </c>
      <c r="E29" s="14" t="s">
        <v>12</v>
      </c>
      <c r="F29" s="15">
        <v>-562548.15</v>
      </c>
      <c r="G29" s="16">
        <v>44861</v>
      </c>
    </row>
    <row r="30" spans="1:7" s="21" customFormat="1" x14ac:dyDescent="0.25">
      <c r="A30" s="11">
        <v>25</v>
      </c>
      <c r="B30" s="12" t="s">
        <v>15</v>
      </c>
      <c r="C30" s="13" t="s">
        <v>18</v>
      </c>
      <c r="D30" s="13" t="s">
        <v>86</v>
      </c>
      <c r="E30" s="14" t="s">
        <v>16</v>
      </c>
      <c r="F30" s="15">
        <v>-27872.65</v>
      </c>
      <c r="G30" s="16">
        <v>44883</v>
      </c>
    </row>
    <row r="31" spans="1:7" s="21" customFormat="1" x14ac:dyDescent="0.25">
      <c r="A31" s="11">
        <v>26</v>
      </c>
      <c r="B31" s="12" t="s">
        <v>15</v>
      </c>
      <c r="C31" s="13" t="s">
        <v>17</v>
      </c>
      <c r="D31" s="13" t="s">
        <v>86</v>
      </c>
      <c r="E31" s="14" t="s">
        <v>16</v>
      </c>
      <c r="F31" s="15">
        <v>-8991.17</v>
      </c>
      <c r="G31" s="16">
        <v>44883</v>
      </c>
    </row>
    <row r="32" spans="1:7" s="21" customFormat="1" x14ac:dyDescent="0.25">
      <c r="A32" s="11">
        <v>27</v>
      </c>
      <c r="B32" s="12" t="s">
        <v>28</v>
      </c>
      <c r="C32" s="13" t="s">
        <v>13</v>
      </c>
      <c r="D32" s="13" t="s">
        <v>86</v>
      </c>
      <c r="E32" s="14" t="s">
        <v>12</v>
      </c>
      <c r="F32" s="15">
        <v>-562548.15</v>
      </c>
      <c r="G32" s="16">
        <v>44890</v>
      </c>
    </row>
    <row r="33" spans="1:7" s="21" customFormat="1" x14ac:dyDescent="0.25">
      <c r="A33" s="11">
        <v>28</v>
      </c>
      <c r="B33" s="12" t="s">
        <v>15</v>
      </c>
      <c r="C33" s="13" t="s">
        <v>17</v>
      </c>
      <c r="D33" s="13" t="s">
        <v>86</v>
      </c>
      <c r="E33" s="14" t="s">
        <v>16</v>
      </c>
      <c r="F33" s="15">
        <v>-8991.17</v>
      </c>
      <c r="G33" s="16">
        <v>44915</v>
      </c>
    </row>
    <row r="34" spans="1:7" s="21" customFormat="1" x14ac:dyDescent="0.25">
      <c r="A34" s="11">
        <v>29</v>
      </c>
      <c r="B34" s="12" t="s">
        <v>15</v>
      </c>
      <c r="C34" s="13" t="s">
        <v>18</v>
      </c>
      <c r="D34" s="13" t="s">
        <v>86</v>
      </c>
      <c r="E34" s="14" t="s">
        <v>16</v>
      </c>
      <c r="F34" s="15">
        <v>-27872.65</v>
      </c>
      <c r="G34" s="16">
        <v>44915</v>
      </c>
    </row>
    <row r="35" spans="1:7" s="21" customFormat="1" x14ac:dyDescent="0.25">
      <c r="A35" s="11">
        <v>30</v>
      </c>
      <c r="B35" s="12" t="s">
        <v>29</v>
      </c>
      <c r="C35" s="13" t="s">
        <v>13</v>
      </c>
      <c r="D35" s="13" t="s">
        <v>86</v>
      </c>
      <c r="E35" s="14" t="s">
        <v>12</v>
      </c>
      <c r="F35" s="15">
        <v>-562548.15</v>
      </c>
      <c r="G35" s="16">
        <v>44916</v>
      </c>
    </row>
    <row r="36" spans="1:7" s="21" customFormat="1" x14ac:dyDescent="0.25">
      <c r="A36" s="11">
        <v>31</v>
      </c>
      <c r="B36" s="12" t="s">
        <v>24</v>
      </c>
      <c r="C36" s="13" t="s">
        <v>18</v>
      </c>
      <c r="D36" s="13" t="s">
        <v>86</v>
      </c>
      <c r="E36" s="14" t="s">
        <v>16</v>
      </c>
      <c r="F36" s="15">
        <v>-27872.65</v>
      </c>
      <c r="G36" s="16">
        <v>44946</v>
      </c>
    </row>
    <row r="37" spans="1:7" s="21" customFormat="1" x14ac:dyDescent="0.25">
      <c r="A37" s="11">
        <v>32</v>
      </c>
      <c r="B37" s="12" t="s">
        <v>24</v>
      </c>
      <c r="C37" s="13" t="s">
        <v>17</v>
      </c>
      <c r="D37" s="13" t="s">
        <v>86</v>
      </c>
      <c r="E37" s="14" t="s">
        <v>16</v>
      </c>
      <c r="F37" s="15">
        <v>-8991.17</v>
      </c>
      <c r="G37" s="16">
        <v>44946</v>
      </c>
    </row>
    <row r="38" spans="1:7" s="21" customFormat="1" x14ac:dyDescent="0.25">
      <c r="A38" s="11">
        <v>33</v>
      </c>
      <c r="B38" s="12" t="s">
        <v>30</v>
      </c>
      <c r="C38" s="13" t="s">
        <v>13</v>
      </c>
      <c r="D38" s="13" t="s">
        <v>86</v>
      </c>
      <c r="E38" s="14" t="s">
        <v>31</v>
      </c>
      <c r="F38" s="15">
        <v>-562548.15</v>
      </c>
      <c r="G38" s="16">
        <v>44966</v>
      </c>
    </row>
    <row r="39" spans="1:7" s="21" customFormat="1" x14ac:dyDescent="0.25">
      <c r="A39" s="11">
        <v>34</v>
      </c>
      <c r="B39" s="12" t="s">
        <v>32</v>
      </c>
      <c r="C39" s="13" t="s">
        <v>13</v>
      </c>
      <c r="D39" s="13" t="s">
        <v>86</v>
      </c>
      <c r="E39" s="14" t="s">
        <v>31</v>
      </c>
      <c r="F39" s="15">
        <v>-562548.15</v>
      </c>
      <c r="G39" s="16">
        <v>44986</v>
      </c>
    </row>
    <row r="40" spans="1:7" s="21" customFormat="1" x14ac:dyDescent="0.25">
      <c r="A40" s="11">
        <v>35</v>
      </c>
      <c r="B40" s="12" t="s">
        <v>15</v>
      </c>
      <c r="C40" s="13" t="s">
        <v>18</v>
      </c>
      <c r="D40" s="13" t="s">
        <v>86</v>
      </c>
      <c r="E40" s="14" t="s">
        <v>16</v>
      </c>
      <c r="F40" s="15">
        <v>-27872.65</v>
      </c>
      <c r="G40" s="16">
        <v>45005</v>
      </c>
    </row>
    <row r="41" spans="1:7" s="21" customFormat="1" x14ac:dyDescent="0.25">
      <c r="A41" s="11">
        <v>36</v>
      </c>
      <c r="B41" s="12" t="s">
        <v>15</v>
      </c>
      <c r="C41" s="13" t="s">
        <v>17</v>
      </c>
      <c r="D41" s="13" t="s">
        <v>86</v>
      </c>
      <c r="E41" s="14" t="s">
        <v>16</v>
      </c>
      <c r="F41" s="15">
        <v>-17982.34</v>
      </c>
      <c r="G41" s="16">
        <v>45005</v>
      </c>
    </row>
    <row r="42" spans="1:7" s="21" customFormat="1" x14ac:dyDescent="0.25">
      <c r="A42" s="11">
        <v>37</v>
      </c>
      <c r="B42" s="12" t="s">
        <v>33</v>
      </c>
      <c r="C42" s="13" t="s">
        <v>13</v>
      </c>
      <c r="D42" s="13" t="s">
        <v>86</v>
      </c>
      <c r="E42" s="14" t="s">
        <v>31</v>
      </c>
      <c r="F42" s="15">
        <v>-562548.15</v>
      </c>
      <c r="G42" s="16">
        <v>45019</v>
      </c>
    </row>
    <row r="43" spans="1:7" s="21" customFormat="1" x14ac:dyDescent="0.25">
      <c r="A43" s="11">
        <v>38</v>
      </c>
      <c r="B43" s="12" t="s">
        <v>15</v>
      </c>
      <c r="C43" s="13" t="s">
        <v>18</v>
      </c>
      <c r="D43" s="13" t="s">
        <v>86</v>
      </c>
      <c r="E43" s="14" t="s">
        <v>16</v>
      </c>
      <c r="F43" s="15">
        <v>-27872.65</v>
      </c>
      <c r="G43" s="16">
        <v>45036</v>
      </c>
    </row>
    <row r="44" spans="1:7" s="21" customFormat="1" x14ac:dyDescent="0.25">
      <c r="A44" s="11">
        <v>39</v>
      </c>
      <c r="B44" s="12" t="s">
        <v>15</v>
      </c>
      <c r="C44" s="13" t="s">
        <v>17</v>
      </c>
      <c r="D44" s="13" t="s">
        <v>86</v>
      </c>
      <c r="E44" s="14" t="s">
        <v>16</v>
      </c>
      <c r="F44" s="15">
        <v>-8991.17</v>
      </c>
      <c r="G44" s="16">
        <v>45036</v>
      </c>
    </row>
    <row r="45" spans="1:7" s="21" customFormat="1" x14ac:dyDescent="0.25">
      <c r="A45" s="11">
        <v>40</v>
      </c>
      <c r="B45" s="12" t="s">
        <v>15</v>
      </c>
      <c r="C45" s="13" t="s">
        <v>18</v>
      </c>
      <c r="D45" s="13" t="s">
        <v>86</v>
      </c>
      <c r="E45" s="14" t="s">
        <v>16</v>
      </c>
      <c r="F45" s="15">
        <v>-27872.65</v>
      </c>
      <c r="G45" s="16">
        <v>45065</v>
      </c>
    </row>
    <row r="46" spans="1:7" s="21" customFormat="1" x14ac:dyDescent="0.25">
      <c r="A46" s="11">
        <v>41</v>
      </c>
      <c r="B46" s="12" t="s">
        <v>41</v>
      </c>
      <c r="C46" s="13" t="s">
        <v>39</v>
      </c>
      <c r="D46" s="13" t="s">
        <v>89</v>
      </c>
      <c r="E46" s="14" t="s">
        <v>38</v>
      </c>
      <c r="F46" s="15">
        <v>-15760</v>
      </c>
      <c r="G46" s="16">
        <v>45229</v>
      </c>
    </row>
    <row r="47" spans="1:7" s="21" customFormat="1" x14ac:dyDescent="0.25">
      <c r="A47" s="11">
        <v>42</v>
      </c>
      <c r="B47" s="12" t="s">
        <v>37</v>
      </c>
      <c r="C47" s="13" t="s">
        <v>39</v>
      </c>
      <c r="D47" s="13" t="s">
        <v>89</v>
      </c>
      <c r="E47" s="14" t="s">
        <v>38</v>
      </c>
      <c r="F47" s="15">
        <v>-17730</v>
      </c>
      <c r="G47" s="16">
        <v>45240</v>
      </c>
    </row>
    <row r="48" spans="1:7" s="21" customFormat="1" x14ac:dyDescent="0.25">
      <c r="A48" s="11">
        <v>43</v>
      </c>
      <c r="B48" s="12" t="s">
        <v>34</v>
      </c>
      <c r="C48" s="13" t="s">
        <v>36</v>
      </c>
      <c r="D48" s="13" t="s">
        <v>89</v>
      </c>
      <c r="E48" s="14" t="s">
        <v>35</v>
      </c>
      <c r="F48" s="15">
        <v>-223244</v>
      </c>
      <c r="G48" s="16">
        <v>45243</v>
      </c>
    </row>
    <row r="49" spans="1:7" s="21" customFormat="1" x14ac:dyDescent="0.25">
      <c r="A49" s="11">
        <v>44</v>
      </c>
      <c r="B49" s="12" t="s">
        <v>43</v>
      </c>
      <c r="C49" s="13" t="s">
        <v>39</v>
      </c>
      <c r="D49" s="13" t="s">
        <v>89</v>
      </c>
      <c r="E49" s="14" t="s">
        <v>38</v>
      </c>
      <c r="F49" s="15">
        <v>-27580</v>
      </c>
      <c r="G49" s="16">
        <v>45246</v>
      </c>
    </row>
    <row r="50" spans="1:7" s="21" customFormat="1" x14ac:dyDescent="0.25">
      <c r="A50" s="11">
        <v>45</v>
      </c>
      <c r="B50" s="12" t="s">
        <v>44</v>
      </c>
      <c r="C50" s="13" t="s">
        <v>39</v>
      </c>
      <c r="D50" s="13" t="s">
        <v>89</v>
      </c>
      <c r="E50" s="14" t="s">
        <v>38</v>
      </c>
      <c r="F50" s="15">
        <v>-6150</v>
      </c>
      <c r="G50" s="16">
        <v>45246</v>
      </c>
    </row>
    <row r="51" spans="1:7" s="21" customFormat="1" x14ac:dyDescent="0.25">
      <c r="A51" s="11">
        <v>46</v>
      </c>
      <c r="B51" s="12" t="s">
        <v>56</v>
      </c>
      <c r="C51" s="13" t="s">
        <v>10</v>
      </c>
      <c r="D51" s="13" t="s">
        <v>89</v>
      </c>
      <c r="E51" s="14" t="s">
        <v>57</v>
      </c>
      <c r="F51" s="15">
        <v>-83500</v>
      </c>
      <c r="G51" s="16">
        <v>45247</v>
      </c>
    </row>
    <row r="52" spans="1:7" s="21" customFormat="1" x14ac:dyDescent="0.25">
      <c r="A52" s="11">
        <v>47</v>
      </c>
      <c r="B52" s="12" t="s">
        <v>58</v>
      </c>
      <c r="C52" s="13" t="s">
        <v>10</v>
      </c>
      <c r="D52" s="13" t="s">
        <v>89</v>
      </c>
      <c r="E52" s="14" t="s">
        <v>57</v>
      </c>
      <c r="F52" s="15">
        <v>-33400</v>
      </c>
      <c r="G52" s="16">
        <v>45247</v>
      </c>
    </row>
    <row r="53" spans="1:7" s="21" customFormat="1" x14ac:dyDescent="0.25">
      <c r="A53" s="11">
        <v>48</v>
      </c>
      <c r="B53" s="12" t="s">
        <v>45</v>
      </c>
      <c r="C53" s="13" t="s">
        <v>39</v>
      </c>
      <c r="D53" s="13" t="s">
        <v>89</v>
      </c>
      <c r="E53" s="14" t="s">
        <v>38</v>
      </c>
      <c r="F53" s="15">
        <v>-2460</v>
      </c>
      <c r="G53" s="16">
        <v>45247</v>
      </c>
    </row>
    <row r="54" spans="1:7" s="21" customFormat="1" x14ac:dyDescent="0.25">
      <c r="A54" s="11">
        <v>49</v>
      </c>
      <c r="B54" s="12" t="s">
        <v>46</v>
      </c>
      <c r="C54" s="13" t="s">
        <v>39</v>
      </c>
      <c r="D54" s="13" t="s">
        <v>89</v>
      </c>
      <c r="E54" s="14" t="s">
        <v>38</v>
      </c>
      <c r="F54" s="15">
        <v>-2870</v>
      </c>
      <c r="G54" s="16">
        <v>45247</v>
      </c>
    </row>
    <row r="55" spans="1:7" s="21" customFormat="1" x14ac:dyDescent="0.25">
      <c r="A55" s="11">
        <v>50</v>
      </c>
      <c r="B55" s="12" t="s">
        <v>47</v>
      </c>
      <c r="C55" s="13" t="s">
        <v>39</v>
      </c>
      <c r="D55" s="13" t="s">
        <v>89</v>
      </c>
      <c r="E55" s="14" t="s">
        <v>38</v>
      </c>
      <c r="F55" s="15">
        <v>-5319</v>
      </c>
      <c r="G55" s="16">
        <v>45247</v>
      </c>
    </row>
    <row r="56" spans="1:7" s="21" customFormat="1" x14ac:dyDescent="0.25">
      <c r="A56" s="11">
        <v>51</v>
      </c>
      <c r="B56" s="12" t="s">
        <v>48</v>
      </c>
      <c r="C56" s="13" t="s">
        <v>39</v>
      </c>
      <c r="D56" s="13" t="s">
        <v>89</v>
      </c>
      <c r="E56" s="14" t="s">
        <v>38</v>
      </c>
      <c r="F56" s="15">
        <v>-7880</v>
      </c>
      <c r="G56" s="16">
        <v>45247</v>
      </c>
    </row>
    <row r="57" spans="1:7" s="21" customFormat="1" x14ac:dyDescent="0.25">
      <c r="A57" s="11">
        <v>52</v>
      </c>
      <c r="B57" s="12" t="s">
        <v>49</v>
      </c>
      <c r="C57" s="13" t="s">
        <v>39</v>
      </c>
      <c r="D57" s="13" t="s">
        <v>89</v>
      </c>
      <c r="E57" s="14" t="s">
        <v>38</v>
      </c>
      <c r="F57" s="15">
        <v>-5988.8</v>
      </c>
      <c r="G57" s="16">
        <v>45247</v>
      </c>
    </row>
    <row r="58" spans="1:7" s="21" customFormat="1" x14ac:dyDescent="0.25">
      <c r="A58" s="11">
        <v>53</v>
      </c>
      <c r="B58" s="12" t="s">
        <v>50</v>
      </c>
      <c r="C58" s="13" t="s">
        <v>39</v>
      </c>
      <c r="D58" s="13" t="s">
        <v>89</v>
      </c>
      <c r="E58" s="14" t="s">
        <v>38</v>
      </c>
      <c r="F58" s="15">
        <v>-15760</v>
      </c>
      <c r="G58" s="16">
        <v>45247</v>
      </c>
    </row>
    <row r="59" spans="1:7" s="21" customFormat="1" x14ac:dyDescent="0.25">
      <c r="A59" s="11">
        <v>54</v>
      </c>
      <c r="B59" s="12" t="s">
        <v>51</v>
      </c>
      <c r="C59" s="13" t="s">
        <v>39</v>
      </c>
      <c r="D59" s="13" t="s">
        <v>89</v>
      </c>
      <c r="E59" s="14" t="s">
        <v>38</v>
      </c>
      <c r="F59" s="15">
        <v>-3940</v>
      </c>
      <c r="G59" s="16">
        <v>45247</v>
      </c>
    </row>
    <row r="60" spans="1:7" s="21" customFormat="1" x14ac:dyDescent="0.25">
      <c r="A60" s="11">
        <v>55</v>
      </c>
      <c r="B60" s="12" t="s">
        <v>53</v>
      </c>
      <c r="C60" s="13" t="s">
        <v>39</v>
      </c>
      <c r="D60" s="13" t="s">
        <v>89</v>
      </c>
      <c r="E60" s="14" t="s">
        <v>38</v>
      </c>
      <c r="F60" s="15">
        <v>-5740</v>
      </c>
      <c r="G60" s="16">
        <v>45247</v>
      </c>
    </row>
    <row r="61" spans="1:7" s="21" customFormat="1" x14ac:dyDescent="0.25">
      <c r="A61" s="11">
        <v>56</v>
      </c>
      <c r="B61" s="12" t="s">
        <v>54</v>
      </c>
      <c r="C61" s="13" t="s">
        <v>39</v>
      </c>
      <c r="D61" s="13" t="s">
        <v>89</v>
      </c>
      <c r="E61" s="14" t="s">
        <v>38</v>
      </c>
      <c r="F61" s="15">
        <v>-7880</v>
      </c>
      <c r="G61" s="16">
        <v>45247</v>
      </c>
    </row>
    <row r="62" spans="1:7" s="21" customFormat="1" x14ac:dyDescent="0.25">
      <c r="A62" s="11">
        <v>57</v>
      </c>
      <c r="B62" s="12" t="s">
        <v>55</v>
      </c>
      <c r="C62" s="13" t="s">
        <v>39</v>
      </c>
      <c r="D62" s="13" t="s">
        <v>89</v>
      </c>
      <c r="E62" s="14" t="s">
        <v>38</v>
      </c>
      <c r="F62" s="15">
        <v>-19700</v>
      </c>
      <c r="G62" s="16">
        <v>45247</v>
      </c>
    </row>
    <row r="63" spans="1:7" s="21" customFormat="1" x14ac:dyDescent="0.25">
      <c r="A63" s="11">
        <v>58</v>
      </c>
      <c r="B63" s="12" t="s">
        <v>59</v>
      </c>
      <c r="C63" s="13" t="s">
        <v>39</v>
      </c>
      <c r="D63" s="13" t="s">
        <v>89</v>
      </c>
      <c r="E63" s="14" t="s">
        <v>38</v>
      </c>
      <c r="F63" s="15">
        <v>-15760</v>
      </c>
      <c r="G63" s="16">
        <v>45252</v>
      </c>
    </row>
    <row r="64" spans="1:7" s="21" customFormat="1" x14ac:dyDescent="0.25">
      <c r="A64" s="11">
        <v>59</v>
      </c>
      <c r="B64" s="12" t="s">
        <v>60</v>
      </c>
      <c r="C64" s="13" t="s">
        <v>39</v>
      </c>
      <c r="D64" s="13" t="s">
        <v>89</v>
      </c>
      <c r="E64" s="14" t="s">
        <v>38</v>
      </c>
      <c r="F64" s="15">
        <v>-27580</v>
      </c>
      <c r="G64" s="16">
        <v>45253</v>
      </c>
    </row>
    <row r="65" spans="1:7" s="21" customFormat="1" x14ac:dyDescent="0.25">
      <c r="A65" s="11">
        <v>60</v>
      </c>
      <c r="B65" s="12" t="s">
        <v>61</v>
      </c>
      <c r="C65" s="13" t="s">
        <v>39</v>
      </c>
      <c r="D65" s="13" t="s">
        <v>89</v>
      </c>
      <c r="E65" s="14" t="s">
        <v>38</v>
      </c>
      <c r="F65" s="15">
        <v>-15760</v>
      </c>
      <c r="G65" s="16">
        <v>45254</v>
      </c>
    </row>
    <row r="66" spans="1:7" s="21" customFormat="1" x14ac:dyDescent="0.25">
      <c r="A66" s="11">
        <v>61</v>
      </c>
      <c r="B66" s="12" t="s">
        <v>62</v>
      </c>
      <c r="C66" s="13" t="s">
        <v>39</v>
      </c>
      <c r="D66" s="13" t="s">
        <v>89</v>
      </c>
      <c r="E66" s="14" t="s">
        <v>38</v>
      </c>
      <c r="F66" s="15">
        <v>-8200</v>
      </c>
      <c r="G66" s="16">
        <v>45254</v>
      </c>
    </row>
    <row r="67" spans="1:7" s="21" customFormat="1" x14ac:dyDescent="0.25">
      <c r="A67" s="11">
        <v>62</v>
      </c>
      <c r="B67" s="12" t="s">
        <v>63</v>
      </c>
      <c r="C67" s="13" t="s">
        <v>39</v>
      </c>
      <c r="D67" s="13" t="s">
        <v>89</v>
      </c>
      <c r="E67" s="14" t="s">
        <v>38</v>
      </c>
      <c r="F67" s="15">
        <v>-3280</v>
      </c>
      <c r="G67" s="16">
        <v>45254</v>
      </c>
    </row>
    <row r="68" spans="1:7" s="21" customFormat="1" x14ac:dyDescent="0.25">
      <c r="A68" s="11">
        <v>63</v>
      </c>
      <c r="B68" s="12" t="s">
        <v>64</v>
      </c>
      <c r="C68" s="13" t="s">
        <v>39</v>
      </c>
      <c r="D68" s="13" t="s">
        <v>89</v>
      </c>
      <c r="E68" s="14" t="s">
        <v>38</v>
      </c>
      <c r="F68" s="15">
        <v>-5988.8</v>
      </c>
      <c r="G68" s="16">
        <v>45257</v>
      </c>
    </row>
    <row r="69" spans="1:7" s="21" customFormat="1" x14ac:dyDescent="0.25">
      <c r="A69" s="11">
        <v>64</v>
      </c>
      <c r="B69" s="12" t="s">
        <v>65</v>
      </c>
      <c r="C69" s="13" t="s">
        <v>39</v>
      </c>
      <c r="D69" s="13" t="s">
        <v>89</v>
      </c>
      <c r="E69" s="14" t="s">
        <v>38</v>
      </c>
      <c r="F69" s="15">
        <v>-9850</v>
      </c>
      <c r="G69" s="16">
        <v>45257</v>
      </c>
    </row>
    <row r="70" spans="1:7" s="21" customFormat="1" x14ac:dyDescent="0.25">
      <c r="A70" s="11">
        <v>65</v>
      </c>
      <c r="B70" s="12" t="s">
        <v>66</v>
      </c>
      <c r="C70" s="13" t="s">
        <v>39</v>
      </c>
      <c r="D70" s="13" t="s">
        <v>89</v>
      </c>
      <c r="E70" s="14" t="s">
        <v>38</v>
      </c>
      <c r="F70" s="15">
        <v>-23640</v>
      </c>
      <c r="G70" s="16">
        <v>45257</v>
      </c>
    </row>
    <row r="71" spans="1:7" s="21" customFormat="1" x14ac:dyDescent="0.25">
      <c r="A71" s="11">
        <v>66</v>
      </c>
      <c r="B71" s="12" t="s">
        <v>40</v>
      </c>
      <c r="C71" s="13" t="s">
        <v>39</v>
      </c>
      <c r="D71" s="13" t="s">
        <v>89</v>
      </c>
      <c r="E71" s="14" t="s">
        <v>38</v>
      </c>
      <c r="F71" s="15">
        <v>-4334</v>
      </c>
      <c r="G71" s="16">
        <v>45258</v>
      </c>
    </row>
    <row r="72" spans="1:7" s="21" customFormat="1" x14ac:dyDescent="0.25">
      <c r="A72" s="11">
        <v>67</v>
      </c>
      <c r="B72" s="12" t="s">
        <v>42</v>
      </c>
      <c r="C72" s="13" t="s">
        <v>39</v>
      </c>
      <c r="D72" s="13" t="s">
        <v>89</v>
      </c>
      <c r="E72" s="14" t="s">
        <v>38</v>
      </c>
      <c r="F72" s="15">
        <v>-2955</v>
      </c>
      <c r="G72" s="16">
        <v>45258</v>
      </c>
    </row>
    <row r="73" spans="1:7" s="21" customFormat="1" x14ac:dyDescent="0.25">
      <c r="A73" s="11">
        <v>68</v>
      </c>
      <c r="B73" s="12" t="s">
        <v>52</v>
      </c>
      <c r="C73" s="13" t="s">
        <v>39</v>
      </c>
      <c r="D73" s="13" t="s">
        <v>89</v>
      </c>
      <c r="E73" s="14" t="s">
        <v>38</v>
      </c>
      <c r="F73" s="15">
        <v>-15760</v>
      </c>
      <c r="G73" s="16">
        <v>45258</v>
      </c>
    </row>
    <row r="74" spans="1:7" s="21" customFormat="1" x14ac:dyDescent="0.25">
      <c r="A74" s="11">
        <v>69</v>
      </c>
      <c r="B74" s="12" t="s">
        <v>69</v>
      </c>
      <c r="C74" s="13" t="s">
        <v>39</v>
      </c>
      <c r="D74" s="13" t="s">
        <v>89</v>
      </c>
      <c r="E74" s="14" t="s">
        <v>38</v>
      </c>
      <c r="F74" s="15">
        <v>-23640</v>
      </c>
      <c r="G74" s="16">
        <v>45260</v>
      </c>
    </row>
    <row r="75" spans="1:7" s="21" customFormat="1" x14ac:dyDescent="0.25">
      <c r="A75" s="11">
        <v>70</v>
      </c>
      <c r="B75" s="12" t="s">
        <v>70</v>
      </c>
      <c r="C75" s="13" t="s">
        <v>39</v>
      </c>
      <c r="D75" s="13" t="s">
        <v>89</v>
      </c>
      <c r="E75" s="14" t="s">
        <v>38</v>
      </c>
      <c r="F75" s="15">
        <v>-14262.8</v>
      </c>
      <c r="G75" s="16">
        <v>45261</v>
      </c>
    </row>
    <row r="76" spans="1:7" s="21" customFormat="1" x14ac:dyDescent="0.25">
      <c r="A76" s="11">
        <v>71</v>
      </c>
      <c r="B76" s="12" t="s">
        <v>71</v>
      </c>
      <c r="C76" s="13" t="s">
        <v>39</v>
      </c>
      <c r="D76" s="13" t="s">
        <v>89</v>
      </c>
      <c r="E76" s="14" t="s">
        <v>38</v>
      </c>
      <c r="F76" s="15">
        <v>-7111.7</v>
      </c>
      <c r="G76" s="16">
        <v>45261</v>
      </c>
    </row>
    <row r="77" spans="1:7" s="21" customFormat="1" x14ac:dyDescent="0.25">
      <c r="A77" s="11">
        <v>72</v>
      </c>
      <c r="B77" s="12" t="s">
        <v>74</v>
      </c>
      <c r="C77" s="13" t="s">
        <v>39</v>
      </c>
      <c r="D77" s="13" t="s">
        <v>89</v>
      </c>
      <c r="E77" s="14" t="s">
        <v>38</v>
      </c>
      <c r="F77" s="15">
        <v>-6560</v>
      </c>
      <c r="G77" s="16">
        <v>45261</v>
      </c>
    </row>
    <row r="78" spans="1:7" s="21" customFormat="1" x14ac:dyDescent="0.25">
      <c r="A78" s="11">
        <v>73</v>
      </c>
      <c r="B78" s="12" t="s">
        <v>75</v>
      </c>
      <c r="C78" s="13" t="s">
        <v>39</v>
      </c>
      <c r="D78" s="13" t="s">
        <v>89</v>
      </c>
      <c r="E78" s="14" t="s">
        <v>38</v>
      </c>
      <c r="F78" s="15">
        <v>-17730</v>
      </c>
      <c r="G78" s="16">
        <v>45268</v>
      </c>
    </row>
    <row r="79" spans="1:7" s="21" customFormat="1" x14ac:dyDescent="0.25">
      <c r="A79" s="11">
        <v>74</v>
      </c>
      <c r="B79" s="12" t="s">
        <v>76</v>
      </c>
      <c r="C79" s="13" t="s">
        <v>39</v>
      </c>
      <c r="D79" s="13" t="s">
        <v>89</v>
      </c>
      <c r="E79" s="14" t="s">
        <v>38</v>
      </c>
      <c r="F79" s="15">
        <v>-4100</v>
      </c>
      <c r="G79" s="16">
        <v>45268</v>
      </c>
    </row>
    <row r="80" spans="1:7" s="21" customFormat="1" x14ac:dyDescent="0.25">
      <c r="A80" s="11">
        <v>75</v>
      </c>
      <c r="B80" s="12" t="s">
        <v>67</v>
      </c>
      <c r="C80" s="13" t="s">
        <v>36</v>
      </c>
      <c r="D80" s="13" t="s">
        <v>89</v>
      </c>
      <c r="E80" s="14" t="s">
        <v>68</v>
      </c>
      <c r="F80" s="15">
        <v>-247875</v>
      </c>
      <c r="G80" s="16">
        <v>45268</v>
      </c>
    </row>
    <row r="81" spans="1:9" s="21" customFormat="1" x14ac:dyDescent="0.25">
      <c r="A81" s="11">
        <v>76</v>
      </c>
      <c r="B81" s="12" t="s">
        <v>77</v>
      </c>
      <c r="C81" s="13" t="s">
        <v>39</v>
      </c>
      <c r="D81" s="13" t="s">
        <v>89</v>
      </c>
      <c r="E81" s="14" t="s">
        <v>38</v>
      </c>
      <c r="F81" s="15">
        <v>-2050</v>
      </c>
      <c r="G81" s="16">
        <v>45271</v>
      </c>
    </row>
    <row r="82" spans="1:9" s="21" customFormat="1" x14ac:dyDescent="0.25">
      <c r="A82" s="11">
        <v>77</v>
      </c>
      <c r="B82" s="12" t="s">
        <v>72</v>
      </c>
      <c r="C82" s="13" t="s">
        <v>39</v>
      </c>
      <c r="D82" s="13" t="s">
        <v>89</v>
      </c>
      <c r="E82" s="14" t="s">
        <v>38</v>
      </c>
      <c r="F82" s="15">
        <v>-11544.2</v>
      </c>
      <c r="G82" s="16">
        <v>45272</v>
      </c>
    </row>
    <row r="83" spans="1:9" s="21" customFormat="1" x14ac:dyDescent="0.25">
      <c r="A83" s="11">
        <v>78</v>
      </c>
      <c r="B83" s="12" t="s">
        <v>73</v>
      </c>
      <c r="C83" s="13" t="s">
        <v>39</v>
      </c>
      <c r="D83" s="13" t="s">
        <v>89</v>
      </c>
      <c r="E83" s="14" t="s">
        <v>38</v>
      </c>
      <c r="F83" s="15">
        <v>-27580</v>
      </c>
      <c r="G83" s="16">
        <v>45272</v>
      </c>
    </row>
    <row r="84" spans="1:9" s="21" customFormat="1" x14ac:dyDescent="0.25">
      <c r="A84" s="11">
        <v>79</v>
      </c>
      <c r="B84" s="12" t="s">
        <v>78</v>
      </c>
      <c r="C84" s="13" t="s">
        <v>39</v>
      </c>
      <c r="D84" s="13" t="s">
        <v>89</v>
      </c>
      <c r="E84" s="14" t="s">
        <v>38</v>
      </c>
      <c r="F84" s="15">
        <v>-27580</v>
      </c>
      <c r="G84" s="16">
        <v>45288</v>
      </c>
    </row>
    <row r="85" spans="1:9" s="21" customFormat="1" ht="15.75" thickBot="1" x14ac:dyDescent="0.3">
      <c r="A85" s="11">
        <v>80</v>
      </c>
      <c r="B85" s="12" t="s">
        <v>79</v>
      </c>
      <c r="C85" s="13" t="s">
        <v>39</v>
      </c>
      <c r="D85" s="13" t="s">
        <v>89</v>
      </c>
      <c r="E85" s="14" t="s">
        <v>38</v>
      </c>
      <c r="F85" s="15">
        <v>-24605.3</v>
      </c>
      <c r="G85" s="16">
        <v>45313</v>
      </c>
    </row>
    <row r="86" spans="1:9" s="19" customFormat="1" ht="26.45" customHeight="1" thickBot="1" x14ac:dyDescent="0.25">
      <c r="A86" s="64" t="s">
        <v>9</v>
      </c>
      <c r="B86" s="65"/>
      <c r="C86" s="65"/>
      <c r="D86" s="65"/>
      <c r="E86" s="66"/>
      <c r="F86" s="17">
        <f>SUM(F6:F85)</f>
        <v>-10035338.200000005</v>
      </c>
      <c r="G86" s="18"/>
      <c r="I86" s="20"/>
    </row>
  </sheetData>
  <autoFilter ref="A5:K5" xr:uid="{3B284A6B-02DB-4AC5-8CB7-6E757353B477}"/>
  <sortState xmlns:xlrd2="http://schemas.microsoft.com/office/spreadsheetml/2017/richdata2" ref="A6:K85">
    <sortCondition ref="G6:G85"/>
    <sortCondition ref="B6:B85"/>
  </sortState>
  <mergeCells count="4">
    <mergeCell ref="A1:G1"/>
    <mergeCell ref="A2:G2"/>
    <mergeCell ref="A3:G3"/>
    <mergeCell ref="A86:E86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8231DE-04F1-4ACC-BAD7-A6A6B915098F}"/>
</file>

<file path=customXml/itemProps2.xml><?xml version="1.0" encoding="utf-8"?>
<ds:datastoreItem xmlns:ds="http://schemas.openxmlformats.org/officeDocument/2006/customXml" ds:itemID="{0DA6A560-101B-43AF-BC6A-F44D050A816E}"/>
</file>

<file path=customXml/itemProps3.xml><?xml version="1.0" encoding="utf-8"?>
<ds:datastoreItem xmlns:ds="http://schemas.openxmlformats.org/officeDocument/2006/customXml" ds:itemID="{8C31566A-4BA9-4323-A8C6-94ADF4EAFB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 CAPA</vt:lpstr>
      <vt:lpstr>AVISO CRÉDITO</vt:lpstr>
      <vt:lpstr>RESUMO FINANCEIRO</vt:lpstr>
      <vt:lpstr> RELAÇÃO PAGAMENTOS</vt:lpstr>
      <vt:lpstr>' RELAÇÃO PAGAMENTOS'!Area_de_impressao</vt:lpstr>
      <vt:lpstr>'AVISO CRÉDITO'!Area_de_impressao</vt:lpstr>
      <vt:lpstr>'RESUMO FINANCEIRO'!Area_de_impressao</vt:lpstr>
      <vt:lpstr>' RELAÇÃO PAGAMENTOS'!Titulos_de_impressao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Daniela Sousa de Brito Ignacio</cp:lastModifiedBy>
  <cp:lastPrinted>2025-01-29T17:56:30Z</cp:lastPrinted>
  <dcterms:created xsi:type="dcterms:W3CDTF">2020-01-10T16:30:40Z</dcterms:created>
  <dcterms:modified xsi:type="dcterms:W3CDTF">2025-01-29T18:23:24Z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