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190006 MAC_CG 87.460\PORTAL TRANSPARÊNCIA\"/>
    </mc:Choice>
  </mc:AlternateContent>
  <xr:revisionPtr revIDLastSave="0" documentId="13_ncr:1_{E95DA065-C865-4EBC-B3F0-C240EA24765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12" r:id="rId1"/>
    <sheet name="AVISO CRÉDITO" sheetId="10" r:id="rId2"/>
    <sheet name="RESUMO FINANCEIRO" sheetId="11" r:id="rId3"/>
    <sheet name="RELAÇÃO PAGAMENTOS " sheetId="14" r:id="rId4"/>
  </sheets>
  <externalReferences>
    <externalReference r:id="rId5"/>
    <externalReference r:id="rId6"/>
    <externalReference r:id="rId7"/>
  </externalReferences>
  <definedNames>
    <definedName name="_2">#REF!</definedName>
    <definedName name="_xlnm._FilterDatabase" localSheetId="3" hidden="1">'RELAÇÃO PAGAMENTOS '!$A$5:$K$59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 '!$A$1:$G$59</definedName>
    <definedName name="_xlnm.Print_Area" localSheetId="2">'RESUMO FINANCEIRO'!$A$1:$J$27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'RELAÇÃO PAGAMENTOS '!$1:$5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4" l="1"/>
  <c r="F59" i="14" s="1"/>
  <c r="B15" i="11"/>
  <c r="B10" i="11"/>
  <c r="B17" i="11" s="1"/>
</calcChain>
</file>

<file path=xl/sharedStrings.xml><?xml version="1.0" encoding="utf-8"?>
<sst xmlns="http://schemas.openxmlformats.org/spreadsheetml/2006/main" count="233" uniqueCount="111">
  <si>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</si>
  <si>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</si>
  <si>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</si>
  <si>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</si>
  <si>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</si>
  <si>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</si>
  <si>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</si>
  <si>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</si>
  <si>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</si>
  <si>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VALOR RECEBIDO</t>
  </si>
  <si>
    <t>RECEITAS FINANCEIRAS</t>
  </si>
  <si>
    <t>Pagamentos de despesas</t>
  </si>
  <si>
    <t>Saldo Final</t>
  </si>
  <si>
    <t>CLASSIFICAÇÃO</t>
  </si>
  <si>
    <t>MATERIAL DE CONSUMO</t>
  </si>
  <si>
    <t>CIRURGICA FERNANDES COM DE MAT CIRURG E HOSPIT SOC LTDA</t>
  </si>
  <si>
    <t>MATERIAIS HOSPITALARES EM GERAL</t>
  </si>
  <si>
    <t>RMED TECNOLOGIA MEDICA LTDA ME</t>
  </si>
  <si>
    <t>NEURO TECNOLOGIA DA AMERICA LATINA IMP E EXPORTACAO LTDA</t>
  </si>
  <si>
    <t>WMED EQUIPAMENTOS HOSPITALARES EIRELI - EPP</t>
  </si>
  <si>
    <t>COMERCIAL 3 ALBE LTDA</t>
  </si>
  <si>
    <t>CRISTALIA PRODUTOS QUIMICOS FARMACEUTICOS LTDA</t>
  </si>
  <si>
    <t>MEDICAMENTOS E REAGENTES</t>
  </si>
  <si>
    <t>VERBENNA FARMACIA DE MANIPULACAO LTDA-EP</t>
  </si>
  <si>
    <t>AGLON COMÉRCIO E REPRESENTAÇÕES LTDA</t>
  </si>
  <si>
    <t>DROGARIA SOARES LTDA</t>
  </si>
  <si>
    <t>AS2 COMERCIO IMPORTACAO E EXPORTACAO LTDA EPP</t>
  </si>
  <si>
    <t>PHILIPS MEDICAL SYSTEMS LTDA</t>
  </si>
  <si>
    <t>PHARMA LOG PRODUTOS FARMACEUTICOS EIRELI</t>
  </si>
  <si>
    <t>MEDCENTER COMERCIAL LTDA</t>
  </si>
  <si>
    <t>MED TECNOLOGIA E SERVIÇOS LTDA</t>
  </si>
  <si>
    <t>FOUR MED DISTRIBUIDORA HOSPITALAR IMPORTADORA LTDA</t>
  </si>
  <si>
    <t>CASA MIMOSA HIDRAULICA  ACABAMENTOS LTDA</t>
  </si>
  <si>
    <t>DE PAULI COMERCIO REPRESENTACAO IMPORTACAO E EXPORTACAO LTDA</t>
  </si>
  <si>
    <t>SERVIMED COMERCIAL LTDA</t>
  </si>
  <si>
    <t>BIOMERIEUX BRASIL IND COM PRODUTOS LABORATORIAIS LTDA</t>
  </si>
  <si>
    <t>QUANTITY SERVICOS E COMERCIO DE PRODUTOS PARA SAUDE S.A</t>
  </si>
  <si>
    <t>CM HOSPITALAR S A</t>
  </si>
  <si>
    <t>CM HOSPITALAR LTDA</t>
  </si>
  <si>
    <t>SUPERMED COM E IMP DE PRODUTOS MEDICOS E HOSPITALARES LTDA</t>
  </si>
  <si>
    <t>LUIMED COMERCIO DE PRODUTOS HOSPITALARES LTDA - EPP</t>
  </si>
  <si>
    <t>CRISTALIA PROD  QUIM  FARMACEUTICOS LTDA</t>
  </si>
  <si>
    <t>ATIVA COMERCIAL HOSPITALAR LTDA</t>
  </si>
  <si>
    <t>REIS OFFICE PRODUCTS COMERCIAL LTDA</t>
  </si>
  <si>
    <t>LABORATORIOS B BRAUN SA</t>
  </si>
  <si>
    <t>AGIL DISTRIBUIDORA DE MEDICAMENTOS LTDA</t>
  </si>
  <si>
    <t>DIPHA DISTRIBUIDORA PHARMACEUTICA LTDA</t>
  </si>
  <si>
    <t>CM HOSPITALAR S.A.</t>
  </si>
  <si>
    <t>BECTON DICKINSON INDUSTRIAS CIRURGICAS LTDA</t>
  </si>
  <si>
    <t>CIRUROMA COMERCIAL LTDA.</t>
  </si>
  <si>
    <t>BIOMEDICAL PRODUTOS CIENTIFICOS MEDICOS E HOSPITALARES LTDA</t>
  </si>
  <si>
    <t>REPRESS DISTRIBUIDORA DE MEDICAMENTOS LTDA</t>
  </si>
  <si>
    <t>SUPERMED COMERCIO E IMP DE PROD MEDICOS E HOSPITALARES LTDA</t>
  </si>
  <si>
    <t>Fluxo de Caixa Realizado</t>
  </si>
  <si>
    <t xml:space="preserve"> SECRETARIA DE ESTADO DA SAÚDE DE SÃO PAULO</t>
  </si>
  <si>
    <t>RESOLUÇÃO SS Nº 82, DE 30 DE JUNHO DE 2022</t>
  </si>
  <si>
    <t xml:space="preserve"> INCREMENTO MAC - DEPUTADA MARIA ROSAS - IPQ</t>
  </si>
  <si>
    <t>Saldo Inicial</t>
  </si>
  <si>
    <t>NF N° 1482415</t>
  </si>
  <si>
    <t>NF N° 4302</t>
  </si>
  <si>
    <t>NF N° 21207</t>
  </si>
  <si>
    <t>NF N° 371</t>
  </si>
  <si>
    <t>NF N° 246937</t>
  </si>
  <si>
    <t>NF N° 96574</t>
  </si>
  <si>
    <t>NF N° 3367390</t>
  </si>
  <si>
    <t>NF N° 97337</t>
  </si>
  <si>
    <t>NF N° 350117</t>
  </si>
  <si>
    <t>NF N° 11933</t>
  </si>
  <si>
    <t>NF N° 1516103</t>
  </si>
  <si>
    <t>NF N° 45666</t>
  </si>
  <si>
    <t>NF N° 57</t>
  </si>
  <si>
    <t>NF N° 441961</t>
  </si>
  <si>
    <t>NF N° 228244</t>
  </si>
  <si>
    <t>NF N° 140797</t>
  </si>
  <si>
    <t>NF N° 392410</t>
  </si>
  <si>
    <t>NF N° 393464</t>
  </si>
  <si>
    <t>NF N° 29327</t>
  </si>
  <si>
    <t>NF N° 394450</t>
  </si>
  <si>
    <t>NF N° 395064</t>
  </si>
  <si>
    <t>NF N° 395966</t>
  </si>
  <si>
    <t>NF N° 920494</t>
  </si>
  <si>
    <t>NF N° 397774</t>
  </si>
  <si>
    <t>NF N° 85753</t>
  </si>
  <si>
    <t>NF N° 736491</t>
  </si>
  <si>
    <t>NF N° 111558</t>
  </si>
  <si>
    <t>NF N° 5205106</t>
  </si>
  <si>
    <t>NF N° 525253</t>
  </si>
  <si>
    <t>NF N° 419473</t>
  </si>
  <si>
    <t>NF N° 949493</t>
  </si>
  <si>
    <t>NF N° 1187705</t>
  </si>
  <si>
    <t>NF N° 1190924</t>
  </si>
  <si>
    <t>NF N° 422851</t>
  </si>
  <si>
    <t>NF N° 310881</t>
  </si>
  <si>
    <t>NF N° 430893</t>
  </si>
  <si>
    <t>NF N° 579</t>
  </si>
  <si>
    <t>NF N° 207097</t>
  </si>
  <si>
    <t>NF N° 103442</t>
  </si>
  <si>
    <t>NF N° 265571</t>
  </si>
  <si>
    <t>NF N° 68314</t>
  </si>
  <si>
    <t>NF N° 70003</t>
  </si>
  <si>
    <t>NF N° 222489</t>
  </si>
  <si>
    <t>NF N° 1040623</t>
  </si>
  <si>
    <t>NF N° 758390</t>
  </si>
  <si>
    <t>NF N° 226803</t>
  </si>
  <si>
    <t>NF N° 577677</t>
  </si>
  <si>
    <t>NF N° 8530</t>
  </si>
  <si>
    <t>NF N° 13308</t>
  </si>
  <si>
    <t>NF N° 583741</t>
  </si>
  <si>
    <t>NF N° 271043</t>
  </si>
  <si>
    <t>NF N° 9584</t>
  </si>
  <si>
    <t>NF N° 741826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</si>
</sst>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9" fillId="0" borderId="0" xfId="49" applyFont="1" applyAlignment="1">
      <alignment vertical="center"/>
    </xf>
    <xf numFmtId="0" fontId="2" fillId="0" borderId="0" xfId="49" applyAlignment="1">
      <alignment vertical="center"/>
    </xf>
    <xf numFmtId="0" fontId="2" fillId="0" borderId="0" xfId="49" applyAlignment="1">
      <alignment horizontal="center"/>
    </xf>
    <xf numFmtId="0" fontId="2" fillId="0" borderId="0" xfId="49" applyAlignment="1">
      <alignment horizontal="left" indent="1"/>
    </xf>
    <xf numFmtId="14" fontId="2" fillId="0" borderId="0" xfId="49" applyNumberFormat="1" applyAlignment="1">
      <alignment horizontal="left" indent="1"/>
    </xf>
    <xf numFmtId="4" fontId="2" fillId="0" borderId="0" xfId="49" applyNumberFormat="1" applyAlignment="1">
      <alignment horizontal="right"/>
    </xf>
    <xf numFmtId="0" fontId="2" fillId="0" borderId="0" xfId="49"/>
    <xf numFmtId="0" fontId="37" fillId="0" borderId="10" xfId="51" quotePrefix="1" applyNumberFormat="1" applyFont="1" applyFill="1" applyBorder="1" applyAlignment="1">
      <alignment horizontal="center" vertical="center"/>
    </xf>
    <xf numFmtId="0" fontId="38" fillId="0" borderId="10" xfId="51" applyNumberFormat="1" applyFont="1" applyFill="1" applyBorder="1" applyAlignment="1">
      <alignment horizontal="center" vertical="center"/>
    </xf>
    <xf numFmtId="0" fontId="38" fillId="0" borderId="10" xfId="51" applyNumberFormat="1" applyFont="1" applyFill="1" applyBorder="1" applyAlignment="1">
      <alignment horizontal="left" vertical="center" indent="1"/>
    </xf>
    <xf numFmtId="43" fontId="38" fillId="0" borderId="10" xfId="51" applyFont="1" applyFill="1" applyBorder="1" applyAlignment="1">
      <alignment horizontal="left" vertical="center" indent="1"/>
    </xf>
    <xf numFmtId="4" fontId="38" fillId="0" borderId="10" xfId="49" applyNumberFormat="1" applyFont="1" applyBorder="1" applyAlignment="1">
      <alignment horizontal="right" vertical="center"/>
    </xf>
    <xf numFmtId="166" fontId="38" fillId="0" borderId="10" xfId="49" applyNumberFormat="1" applyFont="1" applyBorder="1" applyAlignment="1">
      <alignment horizontal="center" vertical="center"/>
    </xf>
    <xf numFmtId="165" fontId="39" fillId="33" borderId="14" xfId="49" applyNumberFormat="1" applyFont="1" applyFill="1" applyBorder="1" applyAlignment="1">
      <alignment vertical="center"/>
    </xf>
    <xf numFmtId="0" fontId="40" fillId="0" borderId="0" xfId="49" applyFont="1" applyAlignment="1">
      <alignment horizontal="center" vertical="center"/>
    </xf>
    <xf numFmtId="0" fontId="40" fillId="0" borderId="0" xfId="49" applyFont="1" applyAlignment="1">
      <alignment vertical="center"/>
    </xf>
    <xf numFmtId="14" fontId="40" fillId="0" borderId="0" xfId="49" applyNumberFormat="1" applyFont="1" applyAlignment="1">
      <alignment horizontal="center" vertical="center"/>
    </xf>
    <xf numFmtId="0" fontId="23" fillId="0" borderId="0" xfId="50" applyAlignment="1">
      <alignment horizontal="center"/>
    </xf>
    <xf numFmtId="0" fontId="23" fillId="0" borderId="0" xfId="50" applyAlignment="1">
      <alignment horizontal="left" indent="1"/>
    </xf>
    <xf numFmtId="14" fontId="23" fillId="0" borderId="0" xfId="50" applyNumberFormat="1" applyAlignment="1">
      <alignment horizontal="left" indent="1"/>
    </xf>
    <xf numFmtId="0" fontId="23" fillId="0" borderId="0" xfId="50" applyAlignment="1">
      <alignment horizontal="left" indent="2"/>
    </xf>
    <xf numFmtId="4" fontId="23" fillId="0" borderId="0" xfId="50" applyNumberFormat="1" applyAlignment="1">
      <alignment horizontal="right"/>
    </xf>
    <xf numFmtId="0" fontId="1" fillId="0" borderId="0" xfId="52"/>
    <xf numFmtId="0" fontId="30" fillId="0" borderId="0" xfId="52" applyFont="1" applyAlignment="1">
      <alignment vertical="center"/>
    </xf>
    <xf numFmtId="0" fontId="32" fillId="0" borderId="0" xfId="50" applyFont="1" applyAlignment="1">
      <alignment vertical="center" wrapText="1"/>
    </xf>
    <xf numFmtId="0" fontId="32" fillId="0" borderId="0" xfId="50" applyFont="1" applyAlignment="1">
      <alignment horizontal="center" vertical="center" wrapText="1"/>
    </xf>
    <xf numFmtId="165" fontId="22" fillId="0" borderId="0" xfId="50" applyNumberFormat="1" applyFont="1" applyAlignment="1">
      <alignment vertical="center"/>
    </xf>
    <xf numFmtId="0" fontId="33" fillId="0" borderId="0" xfId="52" applyFont="1" applyAlignment="1">
      <alignment vertical="center"/>
    </xf>
    <xf numFmtId="0" fontId="34" fillId="33" borderId="10" xfId="50" applyFont="1" applyFill="1" applyBorder="1" applyAlignment="1">
      <alignment horizontal="center" vertical="center"/>
    </xf>
    <xf numFmtId="0" fontId="34" fillId="33" borderId="10" xfId="50" applyFont="1" applyFill="1" applyBorder="1" applyAlignment="1">
      <alignment horizontal="left" vertical="center" indent="1"/>
    </xf>
    <xf numFmtId="0" fontId="34" fillId="33" borderId="10" xfId="50" applyFont="1" applyFill="1" applyBorder="1" applyAlignment="1">
      <alignment horizontal="left" vertical="center" indent="2"/>
    </xf>
    <xf numFmtId="14" fontId="35" fillId="33" borderId="10" xfId="50" applyNumberFormat="1" applyFont="1" applyFill="1" applyBorder="1" applyAlignment="1">
      <alignment horizontal="center" vertical="center"/>
    </xf>
    <xf numFmtId="14" fontId="35" fillId="33" borderId="10" xfId="50" applyNumberFormat="1" applyFont="1" applyFill="1" applyBorder="1" applyAlignment="1">
      <alignment horizontal="center" vertical="center" wrapText="1"/>
    </xf>
    <xf numFmtId="0" fontId="36" fillId="0" borderId="0" xfId="52" applyFont="1"/>
    <xf numFmtId="0" fontId="41" fillId="0" borderId="0" xfId="53" applyFont="1" applyAlignment="1">
      <alignment vertical="center"/>
    </xf>
    <xf numFmtId="0" fontId="1" fillId="0" borderId="0" xfId="54"/>
    <xf numFmtId="0" fontId="43" fillId="0" borderId="0" xfId="53" applyFont="1" applyAlignment="1">
      <alignment vertical="center"/>
    </xf>
    <xf numFmtId="4" fontId="44" fillId="0" borderId="16" xfId="53" applyNumberFormat="1" applyFont="1" applyBorder="1" applyAlignment="1">
      <alignment vertical="center"/>
    </xf>
    <xf numFmtId="0" fontId="45" fillId="0" borderId="17" xfId="53" applyFont="1" applyBorder="1" applyAlignment="1">
      <alignment horizontal="left" vertical="center" wrapText="1"/>
    </xf>
    <xf numFmtId="4" fontId="45" fillId="0" borderId="18" xfId="53" applyNumberFormat="1" applyFont="1" applyBorder="1" applyAlignment="1">
      <alignment vertical="center"/>
    </xf>
    <xf numFmtId="0" fontId="44" fillId="0" borderId="0" xfId="53" applyFont="1" applyAlignment="1">
      <alignment horizontal="left" vertical="center" wrapText="1"/>
    </xf>
    <xf numFmtId="4" fontId="44" fillId="0" borderId="0" xfId="53" applyNumberFormat="1" applyFont="1" applyAlignment="1">
      <alignment vertical="center"/>
    </xf>
    <xf numFmtId="0" fontId="44" fillId="35" borderId="17" xfId="53" applyFont="1" applyFill="1" applyBorder="1" applyAlignment="1">
      <alignment horizontal="left" vertical="center" wrapText="1"/>
    </xf>
    <xf numFmtId="4" fontId="44" fillId="35" borderId="18" xfId="53" applyNumberFormat="1" applyFont="1" applyFill="1" applyBorder="1" applyAlignment="1">
      <alignment vertical="center"/>
    </xf>
    <xf numFmtId="0" fontId="46" fillId="0" borderId="0" xfId="53" applyFont="1" applyAlignment="1">
      <alignment vertical="center" wrapText="1"/>
    </xf>
    <xf numFmtId="4" fontId="46" fillId="0" borderId="0" xfId="53" applyNumberFormat="1" applyFont="1" applyAlignment="1">
      <alignment vertical="center"/>
    </xf>
    <xf numFmtId="4" fontId="1" fillId="0" borderId="0" xfId="54" applyNumberFormat="1"/>
    <xf numFmtId="0" fontId="44" fillId="35" borderId="17" xfId="53" applyFont="1" applyFill="1" applyBorder="1" applyAlignment="1">
      <alignment horizontal="left" vertical="center"/>
    </xf>
    <xf numFmtId="4" fontId="47" fillId="35" borderId="18" xfId="53" applyNumberFormat="1" applyFont="1" applyFill="1" applyBorder="1" applyAlignment="1">
      <alignment vertical="center"/>
    </xf>
    <xf numFmtId="0" fontId="43" fillId="0" borderId="0" xfId="53" applyFont="1"/>
    <xf numFmtId="4" fontId="43" fillId="0" borderId="0" xfId="53" applyNumberFormat="1" applyFont="1"/>
    <xf numFmtId="0" fontId="48" fillId="36" borderId="19" xfId="53" applyFont="1" applyFill="1" applyBorder="1" applyAlignment="1">
      <alignment vertical="center"/>
    </xf>
    <xf numFmtId="168" fontId="48" fillId="36" borderId="20" xfId="53" applyNumberFormat="1" applyFont="1" applyFill="1" applyBorder="1" applyAlignment="1">
      <alignment vertical="center"/>
    </xf>
    <xf numFmtId="0" fontId="49" fillId="0" borderId="0" xfId="53" applyFont="1"/>
    <xf numFmtId="0" fontId="25" fillId="0" borderId="0" xfId="55" applyFont="1" applyAlignment="1">
      <alignment vertical="center"/>
    </xf>
    <xf numFmtId="0" fontId="27" fillId="0" borderId="0" xfId="55" applyFont="1" applyAlignment="1">
      <alignment vertical="center"/>
    </xf>
    <xf numFmtId="0" fontId="25" fillId="34" borderId="0" xfId="55" applyFont="1" applyFill="1" applyAlignment="1">
      <alignment horizontal="center" vertical="center"/>
    </xf>
    <xf numFmtId="0" fontId="24" fillId="0" borderId="0" xfId="55" applyFont="1" applyAlignment="1">
      <alignment horizontal="center" vertical="center"/>
    </xf>
    <xf numFmtId="0" fontId="25" fillId="0" borderId="0" xfId="55" applyFont="1" applyAlignment="1">
      <alignment horizontal="center" vertical="center"/>
    </xf>
    <xf numFmtId="0" fontId="26" fillId="0" borderId="0" xfId="55" applyFont="1" applyAlignment="1">
      <alignment horizontal="center" vertical="center" wrapText="1"/>
    </xf>
    <xf numFmtId="17" fontId="26" fillId="0" borderId="0" xfId="55" quotePrefix="1" applyNumberFormat="1" applyFont="1" applyAlignment="1">
      <alignment horizontal="center" vertical="center"/>
    </xf>
    <xf numFmtId="0" fontId="26" fillId="0" borderId="0" xfId="55" applyFont="1" applyAlignment="1">
      <alignment horizontal="center" vertical="center"/>
    </xf>
    <xf numFmtId="0" fontId="28" fillId="0" borderId="0" xfId="55" applyFont="1" applyAlignment="1">
      <alignment horizontal="center" vertical="center"/>
    </xf>
    <xf numFmtId="0" fontId="42" fillId="0" borderId="0" xfId="53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31" fillId="0" borderId="0" xfId="50" applyFont="1" applyAlignment="1">
      <alignment horizontal="center" vertical="center"/>
    </xf>
    <xf numFmtId="0" fontId="39" fillId="33" borderId="11" xfId="49" applyFont="1" applyFill="1" applyBorder="1" applyAlignment="1">
      <alignment horizontal="left" vertical="center" indent="1"/>
    </xf>
    <xf numFmtId="0" fontId="39" fillId="33" borderId="12" xfId="49" applyFont="1" applyFill="1" applyBorder="1" applyAlignment="1">
      <alignment horizontal="left" vertical="center" indent="1"/>
    </xf>
    <xf numFmtId="0" fontId="39" fillId="33" borderId="13" xfId="49" applyFont="1" applyFill="1" applyBorder="1" applyAlignment="1">
      <alignment horizontal="left" vertical="center" indent="1"/>
    </xf>
    <xf numFmtId="0" fontId="34" fillId="33" borderId="10" xfId="50" quotePrefix="1" applyFont="1" applyFill="1" applyBorder="1" applyAlignment="1">
      <alignment horizontal="center" vertical="center"/>
    </xf>
    <xf numFmtId="0" fontId="44" fillId="0" borderId="15" xfId="53" quotePrefix="1" applyFont="1" applyBorder="1" applyAlignment="1">
      <alignment vertical="center" wrapText="1"/>
    </xf>
    <xf numFmtId="0" fontId="0" fillId="0" borderId="0" xfId="0" quotePrefix="1"/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9AE802F7-C89B-4519-BB4F-2070DD072607}"/>
    <cellStyle name="Normal 2 2 2 2 12" xfId="53" xr:uid="{F1337455-5A50-4B91-ADF9-F2CA45BF2F50}"/>
    <cellStyle name="Normal 3" xfId="46" xr:uid="{099DAA7D-00DF-49CF-A804-E83D6B6E4B89}"/>
    <cellStyle name="Normal 3 2" xfId="48" xr:uid="{68E1ABFC-77DA-441C-A894-D941205ADE63}"/>
    <cellStyle name="Normal 3 3" xfId="50" xr:uid="{284EBBB0-47CE-4D82-AE11-9D58CE0224AB}"/>
    <cellStyle name="Normal 3 3 2" xfId="55" xr:uid="{2F86CDE7-A5D7-43AC-B02F-80AA4E814ED3}"/>
    <cellStyle name="Normal 4" xfId="49" xr:uid="{23EA8A13-F479-4F24-8BBA-1D9747D14188}"/>
    <cellStyle name="Normal 4 2" xfId="52" xr:uid="{5599F0CD-D6BC-4E04-BC40-27C146F134C7}"/>
    <cellStyle name="Normal 4 2 2" xfId="54" xr:uid="{6F9E4410-19E3-4D68-B73B-6A215B8C1175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9F9183CE-ED78-4147-914C-547428A5CFF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68DDDD83-456F-41C2-84FD-B7347D2A4946}"/>
    <cellStyle name="Vírgula 2 2" xfId="51" xr:uid="{5266D7C1-FDD8-4F14-AD2F-D55A8F0418DE}"/>
    <cellStyle name="Vírgula 3" xfId="47" xr:uid="{03989B5C-0C3F-446A-81C7-9D0913E03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597E31-050A-4D5C-95ED-86FE0B79DE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9</xdr:col>
      <xdr:colOff>552450</xdr:colOff>
      <xdr:row>29</xdr:row>
      <xdr:rowOff>92075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302C41A-17F7-558A-4165-A806DADE1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6038850" cy="40449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</xdr:colOff>
      <xdr:row>0</xdr:row>
      <xdr:rowOff>0</xdr:rowOff>
    </xdr:from>
    <xdr:ext cx="6076950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C86EC645-BE80-470B-A8CB-D83A870717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076950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D7A62B-6B3A-450F-A74A-D277D069D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94306C-84AE-46B8-B1B5-07DA0F851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777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87DE-06EC-402A-96B1-CFB97052CFBD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55" customWidth="1"/>
    <col min="2" max="8" width="9.140625" style="55"/>
    <col min="9" max="9" width="37.140625" style="55" customWidth="1"/>
    <col min="10" max="10" width="0.28515625" style="55" customWidth="1"/>
    <col min="11" max="13" width="9.140625" style="55"/>
    <col min="14" max="14" width="10.7109375" style="55" customWidth="1"/>
    <col min="15" max="16384" width="9.140625" style="55"/>
  </cols>
  <sheetData>
    <row r="1" spans="1:14" ht="80.25" customHeight="1" x14ac:dyDescent="0.2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56" customFormat="1" ht="30.75" x14ac:dyDescent="0.2">
      <c r="A4" s="60" t="s">
        <v>54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56" customFormat="1" ht="30.75" x14ac:dyDescent="0.2">
      <c r="A5" s="60" t="s">
        <v>55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56" customFormat="1" ht="35.25" customHeight="1" x14ac:dyDescent="0.2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532E-BF51-4772-8458-70391A498E25}">
  <dimension ref="A6"/>
  <sheetViews>
    <sheetView showGridLines="0" workbookViewId="0">
      <selection activeCell="P18" sqref="P18"/>
    </sheetView>
  </sheetViews>
  <sheetFormatPr defaultRowHeight="12.75" x14ac:dyDescent="0.2"/>
  <sheetData>
    <row r="6" spans="1:1" x14ac:dyDescent="0.2">
      <c r="A6" s="72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E25D-EEA3-48D8-905D-734F873B4D12}">
  <dimension ref="A1:D21"/>
  <sheetViews>
    <sheetView showGridLines="0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50" customWidth="1"/>
    <col min="2" max="2" width="38.28515625" style="50" customWidth="1"/>
    <col min="3" max="3" width="20.7109375" style="36" bestFit="1" customWidth="1"/>
    <col min="4" max="4" width="12" style="36" bestFit="1" customWidth="1"/>
    <col min="5" max="16384" width="9.140625" style="36"/>
  </cols>
  <sheetData>
    <row r="1" spans="1:4" ht="52.15" customHeight="1" x14ac:dyDescent="0.25">
      <c r="A1" s="35"/>
      <c r="B1" s="35"/>
    </row>
    <row r="2" spans="1:4" ht="27" customHeight="1" x14ac:dyDescent="0.25">
      <c r="A2" s="35"/>
      <c r="B2" s="35"/>
    </row>
    <row r="3" spans="1:4" ht="25.15" customHeight="1" x14ac:dyDescent="0.25">
      <c r="A3" s="64" t="s">
        <v>53</v>
      </c>
      <c r="B3" s="64"/>
    </row>
    <row r="4" spans="1:4" ht="14.45" customHeight="1" x14ac:dyDescent="0.25">
      <c r="A4" s="37"/>
      <c r="B4" s="37"/>
    </row>
    <row r="5" spans="1:4" ht="14.45" customHeight="1" x14ac:dyDescent="0.25">
      <c r="A5" s="37"/>
      <c r="B5" s="37"/>
    </row>
    <row r="6" spans="1:4" ht="15.75" thickBot="1" x14ac:dyDescent="0.3">
      <c r="A6" s="71" t="s">
        <v>57</v>
      </c>
      <c r="B6" s="38">
        <v>0</v>
      </c>
    </row>
    <row r="7" spans="1:4" ht="27.6" customHeight="1" x14ac:dyDescent="0.25">
      <c r="A7" s="39" t="s">
        <v>9</v>
      </c>
      <c r="B7" s="40">
        <v>500000</v>
      </c>
    </row>
    <row r="8" spans="1:4" ht="27.6" customHeight="1" x14ac:dyDescent="0.25">
      <c r="A8" s="39" t="s">
        <v>10</v>
      </c>
      <c r="B8" s="40">
        <v>20910.13</v>
      </c>
    </row>
    <row r="9" spans="1:4" x14ac:dyDescent="0.25">
      <c r="A9" s="41"/>
      <c r="B9" s="42"/>
    </row>
    <row r="10" spans="1:4" x14ac:dyDescent="0.25">
      <c r="A10" s="43" t="s">
        <v>0</v>
      </c>
      <c r="B10" s="44">
        <f>SUM(B6:B8)</f>
        <v>520910.13</v>
      </c>
    </row>
    <row r="11" spans="1:4" x14ac:dyDescent="0.25">
      <c r="A11" s="41"/>
      <c r="B11" s="42"/>
    </row>
    <row r="12" spans="1:4" ht="27.6" customHeight="1" x14ac:dyDescent="0.25">
      <c r="A12" s="45" t="s">
        <v>11</v>
      </c>
      <c r="B12" s="46"/>
    </row>
    <row r="13" spans="1:4" ht="27.6" customHeight="1" x14ac:dyDescent="0.25">
      <c r="A13" s="39" t="s">
        <v>14</v>
      </c>
      <c r="B13" s="40">
        <v>-520910.13</v>
      </c>
      <c r="C13" s="47"/>
      <c r="D13" s="47"/>
    </row>
    <row r="14" spans="1:4" x14ac:dyDescent="0.25">
      <c r="A14" s="41"/>
      <c r="B14" s="42"/>
    </row>
    <row r="15" spans="1:4" ht="27.6" customHeight="1" x14ac:dyDescent="0.25">
      <c r="A15" s="48" t="s">
        <v>0</v>
      </c>
      <c r="B15" s="49">
        <f>SUM(B13:B14)</f>
        <v>-520910.13</v>
      </c>
      <c r="C15" s="47"/>
    </row>
    <row r="16" spans="1:4" x14ac:dyDescent="0.25">
      <c r="B16" s="51"/>
    </row>
    <row r="17" spans="1:2" ht="27.6" customHeight="1" thickBot="1" x14ac:dyDescent="0.3">
      <c r="A17" s="52" t="s">
        <v>12</v>
      </c>
      <c r="B17" s="53">
        <f>B10+B15</f>
        <v>0</v>
      </c>
    </row>
    <row r="21" spans="1:2" x14ac:dyDescent="0.25">
      <c r="A21" s="54"/>
      <c r="B21" s="5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5911-7A4D-4117-A2EF-82382E2D2ACB}">
  <dimension ref="A1:K59"/>
  <sheetViews>
    <sheetView showGridLines="0" tabSelected="1" workbookViewId="0">
      <selection activeCell="G16" sqref="G16"/>
    </sheetView>
  </sheetViews>
  <sheetFormatPr defaultRowHeight="15" x14ac:dyDescent="0.25"/>
  <cols>
    <col min="1" max="1" width="6" style="3" bestFit="1" customWidth="1"/>
    <col min="2" max="2" width="13.28515625" style="3" bestFit="1" customWidth="1"/>
    <col min="3" max="3" width="38.42578125" style="4" bestFit="1" customWidth="1"/>
    <col min="4" max="4" width="29.5703125" style="4" customWidth="1"/>
    <col min="5" max="5" width="69" style="4" bestFit="1" customWidth="1"/>
    <col min="6" max="6" width="18.28515625" style="6" bestFit="1" customWidth="1"/>
    <col min="7" max="7" width="15.5703125" style="5" customWidth="1"/>
    <col min="8" max="16384" width="9.140625" style="7"/>
  </cols>
  <sheetData>
    <row r="1" spans="1:11" s="2" customFormat="1" ht="53.25" customHeight="1" x14ac:dyDescent="0.2">
      <c r="A1" s="65"/>
      <c r="B1" s="65"/>
      <c r="C1" s="65"/>
      <c r="D1" s="65"/>
      <c r="E1" s="65"/>
      <c r="F1" s="65"/>
      <c r="G1" s="65"/>
      <c r="H1" s="1"/>
      <c r="I1" s="1"/>
      <c r="J1" s="1"/>
      <c r="K1" s="1"/>
    </row>
    <row r="2" spans="1:11" s="23" customFormat="1" ht="12" customHeight="1" x14ac:dyDescent="0.25">
      <c r="A2" s="18"/>
      <c r="B2" s="18"/>
      <c r="C2" s="19"/>
      <c r="D2" s="19"/>
      <c r="E2" s="20"/>
      <c r="F2" s="21"/>
      <c r="G2" s="22"/>
    </row>
    <row r="3" spans="1:11" s="24" customFormat="1" ht="20.100000000000001" customHeight="1" x14ac:dyDescent="0.2">
      <c r="A3" s="66" t="s">
        <v>2</v>
      </c>
      <c r="B3" s="66"/>
      <c r="C3" s="66"/>
      <c r="D3" s="66"/>
      <c r="E3" s="66"/>
      <c r="F3" s="66"/>
      <c r="G3" s="66"/>
    </row>
    <row r="4" spans="1:11" s="28" customFormat="1" ht="13.5" customHeight="1" x14ac:dyDescent="0.2">
      <c r="A4" s="25"/>
      <c r="B4" s="26"/>
      <c r="C4" s="25"/>
      <c r="D4" s="25"/>
      <c r="E4" s="25"/>
      <c r="F4" s="27"/>
      <c r="G4" s="25"/>
    </row>
    <row r="5" spans="1:11" s="34" customFormat="1" ht="27" customHeight="1" x14ac:dyDescent="0.2">
      <c r="A5" s="70" t="s">
        <v>3</v>
      </c>
      <c r="B5" s="29" t="s">
        <v>4</v>
      </c>
      <c r="C5" s="30" t="s">
        <v>5</v>
      </c>
      <c r="D5" s="30" t="s">
        <v>13</v>
      </c>
      <c r="E5" s="31" t="s">
        <v>6</v>
      </c>
      <c r="F5" s="32" t="s">
        <v>7</v>
      </c>
      <c r="G5" s="33" t="s">
        <v>8</v>
      </c>
      <c r="H5" s="24"/>
    </row>
    <row r="6" spans="1:11" x14ac:dyDescent="0.25">
      <c r="A6" s="8">
        <v>1</v>
      </c>
      <c r="B6" s="9" t="s">
        <v>58</v>
      </c>
      <c r="C6" s="10" t="s">
        <v>16</v>
      </c>
      <c r="D6" s="10" t="s">
        <v>14</v>
      </c>
      <c r="E6" s="11" t="s">
        <v>15</v>
      </c>
      <c r="F6" s="12">
        <v>-638</v>
      </c>
      <c r="G6" s="13">
        <v>44781</v>
      </c>
    </row>
    <row r="7" spans="1:11" x14ac:dyDescent="0.25">
      <c r="A7" s="8">
        <v>2</v>
      </c>
      <c r="B7" s="9" t="s">
        <v>59</v>
      </c>
      <c r="C7" s="10" t="s">
        <v>16</v>
      </c>
      <c r="D7" s="10" t="s">
        <v>14</v>
      </c>
      <c r="E7" s="11" t="s">
        <v>17</v>
      </c>
      <c r="F7" s="12">
        <v>-1277.3499999999999</v>
      </c>
      <c r="G7" s="13">
        <v>44788</v>
      </c>
    </row>
    <row r="8" spans="1:11" x14ac:dyDescent="0.25">
      <c r="A8" s="8">
        <v>3</v>
      </c>
      <c r="B8" s="9" t="s">
        <v>60</v>
      </c>
      <c r="C8" s="10" t="s">
        <v>16</v>
      </c>
      <c r="D8" s="10" t="s">
        <v>14</v>
      </c>
      <c r="E8" s="11" t="s">
        <v>18</v>
      </c>
      <c r="F8" s="12">
        <v>-1500</v>
      </c>
      <c r="G8" s="13">
        <v>44792</v>
      </c>
    </row>
    <row r="9" spans="1:11" x14ac:dyDescent="0.25">
      <c r="A9" s="8">
        <v>4</v>
      </c>
      <c r="B9" s="9" t="s">
        <v>61</v>
      </c>
      <c r="C9" s="10" t="s">
        <v>16</v>
      </c>
      <c r="D9" s="10" t="s">
        <v>14</v>
      </c>
      <c r="E9" s="11" t="s">
        <v>19</v>
      </c>
      <c r="F9" s="12">
        <v>-400</v>
      </c>
      <c r="G9" s="13">
        <v>44802</v>
      </c>
    </row>
    <row r="10" spans="1:11" x14ac:dyDescent="0.25">
      <c r="A10" s="8">
        <v>5</v>
      </c>
      <c r="B10" s="9" t="s">
        <v>62</v>
      </c>
      <c r="C10" s="10" t="s">
        <v>16</v>
      </c>
      <c r="D10" s="10" t="s">
        <v>14</v>
      </c>
      <c r="E10" s="11" t="s">
        <v>20</v>
      </c>
      <c r="F10" s="12">
        <v>-360</v>
      </c>
      <c r="G10" s="13">
        <v>44813</v>
      </c>
    </row>
    <row r="11" spans="1:11" x14ac:dyDescent="0.25">
      <c r="A11" s="8">
        <v>6</v>
      </c>
      <c r="B11" s="9" t="s">
        <v>63</v>
      </c>
      <c r="C11" s="10" t="s">
        <v>22</v>
      </c>
      <c r="D11" s="10" t="s">
        <v>14</v>
      </c>
      <c r="E11" s="11" t="s">
        <v>24</v>
      </c>
      <c r="F11" s="12">
        <v>-3600</v>
      </c>
      <c r="G11" s="13">
        <v>44813</v>
      </c>
    </row>
    <row r="12" spans="1:11" x14ac:dyDescent="0.25">
      <c r="A12" s="8">
        <v>7</v>
      </c>
      <c r="B12" s="9" t="s">
        <v>64</v>
      </c>
      <c r="C12" s="10" t="s">
        <v>22</v>
      </c>
      <c r="D12" s="10" t="s">
        <v>14</v>
      </c>
      <c r="E12" s="11" t="s">
        <v>21</v>
      </c>
      <c r="F12" s="12">
        <v>-93</v>
      </c>
      <c r="G12" s="13">
        <v>44820</v>
      </c>
    </row>
    <row r="13" spans="1:11" x14ac:dyDescent="0.25">
      <c r="A13" s="8">
        <v>8</v>
      </c>
      <c r="B13" s="9" t="s">
        <v>65</v>
      </c>
      <c r="C13" s="10" t="s">
        <v>22</v>
      </c>
      <c r="D13" s="10" t="s">
        <v>14</v>
      </c>
      <c r="E13" s="11" t="s">
        <v>23</v>
      </c>
      <c r="F13" s="12">
        <v>-2706</v>
      </c>
      <c r="G13" s="13">
        <v>44827</v>
      </c>
    </row>
    <row r="14" spans="1:11" x14ac:dyDescent="0.25">
      <c r="A14" s="8">
        <v>9</v>
      </c>
      <c r="B14" s="9" t="s">
        <v>66</v>
      </c>
      <c r="C14" s="10" t="s">
        <v>22</v>
      </c>
      <c r="D14" s="10" t="s">
        <v>14</v>
      </c>
      <c r="E14" s="11" t="s">
        <v>25</v>
      </c>
      <c r="F14" s="12">
        <v>-73.540000000000006</v>
      </c>
      <c r="G14" s="13">
        <v>44844</v>
      </c>
    </row>
    <row r="15" spans="1:11" x14ac:dyDescent="0.25">
      <c r="A15" s="8">
        <v>10</v>
      </c>
      <c r="B15" s="9" t="s">
        <v>67</v>
      </c>
      <c r="C15" s="10" t="s">
        <v>16</v>
      </c>
      <c r="D15" s="10" t="s">
        <v>14</v>
      </c>
      <c r="E15" s="11" t="s">
        <v>26</v>
      </c>
      <c r="F15" s="12">
        <v>-6070</v>
      </c>
      <c r="G15" s="13">
        <v>44855</v>
      </c>
    </row>
    <row r="16" spans="1:11" x14ac:dyDescent="0.25">
      <c r="A16" s="8">
        <v>11</v>
      </c>
      <c r="B16" s="9" t="s">
        <v>68</v>
      </c>
      <c r="C16" s="10" t="s">
        <v>16</v>
      </c>
      <c r="D16" s="10" t="s">
        <v>14</v>
      </c>
      <c r="E16" s="11" t="s">
        <v>15</v>
      </c>
      <c r="F16" s="12">
        <v>-638</v>
      </c>
      <c r="G16" s="13">
        <v>44872</v>
      </c>
    </row>
    <row r="17" spans="1:7" x14ac:dyDescent="0.25">
      <c r="A17" s="8">
        <v>12</v>
      </c>
      <c r="B17" s="9" t="s">
        <v>69</v>
      </c>
      <c r="C17" s="10" t="s">
        <v>16</v>
      </c>
      <c r="D17" s="10" t="s">
        <v>14</v>
      </c>
      <c r="E17" s="11" t="s">
        <v>27</v>
      </c>
      <c r="F17" s="12">
        <v>-1538.48</v>
      </c>
      <c r="G17" s="13">
        <v>44916</v>
      </c>
    </row>
    <row r="18" spans="1:7" x14ac:dyDescent="0.25">
      <c r="A18" s="8">
        <v>13</v>
      </c>
      <c r="B18" s="9" t="s">
        <v>70</v>
      </c>
      <c r="C18" s="10" t="s">
        <v>22</v>
      </c>
      <c r="D18" s="10" t="s">
        <v>14</v>
      </c>
      <c r="E18" s="11" t="s">
        <v>30</v>
      </c>
      <c r="F18" s="12">
        <f>-95228+7265.88</f>
        <v>-87962.12</v>
      </c>
      <c r="G18" s="13">
        <v>44950</v>
      </c>
    </row>
    <row r="19" spans="1:7" x14ac:dyDescent="0.25">
      <c r="A19" s="8">
        <v>14</v>
      </c>
      <c r="B19" s="9" t="s">
        <v>71</v>
      </c>
      <c r="C19" s="10" t="s">
        <v>22</v>
      </c>
      <c r="D19" s="10" t="s">
        <v>14</v>
      </c>
      <c r="E19" s="11" t="s">
        <v>29</v>
      </c>
      <c r="F19" s="12">
        <v>-600.6</v>
      </c>
      <c r="G19" s="13">
        <v>44953</v>
      </c>
    </row>
    <row r="20" spans="1:7" x14ac:dyDescent="0.25">
      <c r="A20" s="8">
        <v>15</v>
      </c>
      <c r="B20" s="9" t="s">
        <v>72</v>
      </c>
      <c r="C20" s="10" t="s">
        <v>22</v>
      </c>
      <c r="D20" s="10" t="s">
        <v>14</v>
      </c>
      <c r="E20" s="11" t="s">
        <v>28</v>
      </c>
      <c r="F20" s="12">
        <v>-1583.37</v>
      </c>
      <c r="G20" s="13">
        <v>44986</v>
      </c>
    </row>
    <row r="21" spans="1:7" x14ac:dyDescent="0.25">
      <c r="A21" s="8">
        <v>16</v>
      </c>
      <c r="B21" s="9" t="s">
        <v>73</v>
      </c>
      <c r="C21" s="10" t="s">
        <v>22</v>
      </c>
      <c r="D21" s="10" t="s">
        <v>14</v>
      </c>
      <c r="E21" s="11" t="s">
        <v>28</v>
      </c>
      <c r="F21" s="12">
        <v>-1583.37</v>
      </c>
      <c r="G21" s="13">
        <v>45009</v>
      </c>
    </row>
    <row r="22" spans="1:7" x14ac:dyDescent="0.25">
      <c r="A22" s="8">
        <v>17</v>
      </c>
      <c r="B22" s="9" t="s">
        <v>74</v>
      </c>
      <c r="C22" s="10" t="s">
        <v>22</v>
      </c>
      <c r="D22" s="10" t="s">
        <v>14</v>
      </c>
      <c r="E22" s="11" t="s">
        <v>25</v>
      </c>
      <c r="F22" s="12">
        <v>-1095.22</v>
      </c>
      <c r="G22" s="13">
        <v>45026</v>
      </c>
    </row>
    <row r="23" spans="1:7" x14ac:dyDescent="0.25">
      <c r="A23" s="8">
        <v>18</v>
      </c>
      <c r="B23" s="9" t="s">
        <v>75</v>
      </c>
      <c r="C23" s="10" t="s">
        <v>22</v>
      </c>
      <c r="D23" s="10" t="s">
        <v>14</v>
      </c>
      <c r="E23" s="11" t="s">
        <v>25</v>
      </c>
      <c r="F23" s="12">
        <v>-130.35</v>
      </c>
      <c r="G23" s="13">
        <v>45027</v>
      </c>
    </row>
    <row r="24" spans="1:7" x14ac:dyDescent="0.25">
      <c r="A24" s="8">
        <v>19</v>
      </c>
      <c r="B24" s="9" t="s">
        <v>76</v>
      </c>
      <c r="C24" s="10" t="s">
        <v>22</v>
      </c>
      <c r="D24" s="10" t="s">
        <v>14</v>
      </c>
      <c r="E24" s="11" t="s">
        <v>31</v>
      </c>
      <c r="F24" s="12">
        <v>-1971</v>
      </c>
      <c r="G24" s="13">
        <v>45027</v>
      </c>
    </row>
    <row r="25" spans="1:7" x14ac:dyDescent="0.25">
      <c r="A25" s="8">
        <v>20</v>
      </c>
      <c r="B25" s="9" t="s">
        <v>77</v>
      </c>
      <c r="C25" s="10" t="s">
        <v>22</v>
      </c>
      <c r="D25" s="10" t="s">
        <v>14</v>
      </c>
      <c r="E25" s="11" t="s">
        <v>25</v>
      </c>
      <c r="F25" s="12">
        <v>-130.35</v>
      </c>
      <c r="G25" s="13">
        <v>45033</v>
      </c>
    </row>
    <row r="26" spans="1:7" x14ac:dyDescent="0.25">
      <c r="A26" s="8">
        <v>21</v>
      </c>
      <c r="B26" s="9" t="s">
        <v>78</v>
      </c>
      <c r="C26" s="10" t="s">
        <v>22</v>
      </c>
      <c r="D26" s="10" t="s">
        <v>14</v>
      </c>
      <c r="E26" s="11" t="s">
        <v>25</v>
      </c>
      <c r="F26" s="12">
        <v>-110.3</v>
      </c>
      <c r="G26" s="13">
        <v>45034</v>
      </c>
    </row>
    <row r="27" spans="1:7" x14ac:dyDescent="0.25">
      <c r="A27" s="8">
        <v>22</v>
      </c>
      <c r="B27" s="9" t="s">
        <v>79</v>
      </c>
      <c r="C27" s="10" t="s">
        <v>22</v>
      </c>
      <c r="D27" s="10" t="s">
        <v>14</v>
      </c>
      <c r="E27" s="11" t="s">
        <v>25</v>
      </c>
      <c r="F27" s="12">
        <v>-879.09</v>
      </c>
      <c r="G27" s="13">
        <v>45040</v>
      </c>
    </row>
    <row r="28" spans="1:7" x14ac:dyDescent="0.25">
      <c r="A28" s="8">
        <v>23</v>
      </c>
      <c r="B28" s="9" t="s">
        <v>80</v>
      </c>
      <c r="C28" s="10" t="s">
        <v>22</v>
      </c>
      <c r="D28" s="10" t="s">
        <v>14</v>
      </c>
      <c r="E28" s="11" t="s">
        <v>32</v>
      </c>
      <c r="F28" s="12">
        <v>-3178.5</v>
      </c>
      <c r="G28" s="13">
        <v>45043</v>
      </c>
    </row>
    <row r="29" spans="1:7" x14ac:dyDescent="0.25">
      <c r="A29" s="8">
        <v>24</v>
      </c>
      <c r="B29" s="9" t="s">
        <v>81</v>
      </c>
      <c r="C29" s="10" t="s">
        <v>22</v>
      </c>
      <c r="D29" s="10" t="s">
        <v>14</v>
      </c>
      <c r="E29" s="11" t="s">
        <v>25</v>
      </c>
      <c r="F29" s="12">
        <v>-964.87</v>
      </c>
      <c r="G29" s="13">
        <v>45044</v>
      </c>
    </row>
    <row r="30" spans="1:7" x14ac:dyDescent="0.25">
      <c r="A30" s="8">
        <v>25</v>
      </c>
      <c r="B30" s="9" t="s">
        <v>82</v>
      </c>
      <c r="C30" s="10" t="s">
        <v>16</v>
      </c>
      <c r="D30" s="10" t="s">
        <v>14</v>
      </c>
      <c r="E30" s="11" t="s">
        <v>33</v>
      </c>
      <c r="F30" s="12">
        <v>-686</v>
      </c>
      <c r="G30" s="13">
        <v>45051</v>
      </c>
    </row>
    <row r="31" spans="1:7" x14ac:dyDescent="0.25">
      <c r="A31" s="8">
        <v>26</v>
      </c>
      <c r="B31" s="9" t="s">
        <v>83</v>
      </c>
      <c r="C31" s="10" t="s">
        <v>22</v>
      </c>
      <c r="D31" s="10" t="s">
        <v>14</v>
      </c>
      <c r="E31" s="11" t="s">
        <v>34</v>
      </c>
      <c r="F31" s="12">
        <v>-1398.15</v>
      </c>
      <c r="G31" s="13">
        <v>45057</v>
      </c>
    </row>
    <row r="32" spans="1:7" x14ac:dyDescent="0.25">
      <c r="A32" s="8">
        <v>27</v>
      </c>
      <c r="B32" s="9" t="s">
        <v>84</v>
      </c>
      <c r="C32" s="10" t="s">
        <v>22</v>
      </c>
      <c r="D32" s="10" t="s">
        <v>14</v>
      </c>
      <c r="E32" s="11" t="s">
        <v>35</v>
      </c>
      <c r="F32" s="12">
        <v>-107640</v>
      </c>
      <c r="G32" s="13">
        <v>45078</v>
      </c>
    </row>
    <row r="33" spans="1:7" x14ac:dyDescent="0.25">
      <c r="A33" s="8">
        <v>28</v>
      </c>
      <c r="B33" s="9" t="s">
        <v>85</v>
      </c>
      <c r="C33" s="10" t="s">
        <v>16</v>
      </c>
      <c r="D33" s="10" t="s">
        <v>14</v>
      </c>
      <c r="E33" s="11" t="s">
        <v>36</v>
      </c>
      <c r="F33" s="12">
        <v>-3840.52</v>
      </c>
      <c r="G33" s="13">
        <v>45092</v>
      </c>
    </row>
    <row r="34" spans="1:7" x14ac:dyDescent="0.25">
      <c r="A34" s="8">
        <v>29</v>
      </c>
      <c r="B34" s="9" t="s">
        <v>86</v>
      </c>
      <c r="C34" s="10" t="s">
        <v>22</v>
      </c>
      <c r="D34" s="10" t="s">
        <v>14</v>
      </c>
      <c r="E34" s="11" t="s">
        <v>39</v>
      </c>
      <c r="F34" s="12">
        <v>-558.6</v>
      </c>
      <c r="G34" s="13">
        <v>45134</v>
      </c>
    </row>
    <row r="35" spans="1:7" x14ac:dyDescent="0.25">
      <c r="A35" s="8">
        <v>30</v>
      </c>
      <c r="B35" s="9" t="s">
        <v>87</v>
      </c>
      <c r="C35" s="10" t="s">
        <v>22</v>
      </c>
      <c r="D35" s="10" t="s">
        <v>14</v>
      </c>
      <c r="E35" s="11" t="s">
        <v>25</v>
      </c>
      <c r="F35" s="12">
        <v>-72.52</v>
      </c>
      <c r="G35" s="13">
        <v>45138</v>
      </c>
    </row>
    <row r="36" spans="1:7" x14ac:dyDescent="0.25">
      <c r="A36" s="8">
        <v>31</v>
      </c>
      <c r="B36" s="9" t="s">
        <v>88</v>
      </c>
      <c r="C36" s="10" t="s">
        <v>22</v>
      </c>
      <c r="D36" s="10" t="s">
        <v>14</v>
      </c>
      <c r="E36" s="11" t="s">
        <v>37</v>
      </c>
      <c r="F36" s="12">
        <v>-64572.75</v>
      </c>
      <c r="G36" s="13">
        <v>45141</v>
      </c>
    </row>
    <row r="37" spans="1:7" x14ac:dyDescent="0.25">
      <c r="A37" s="8">
        <v>32</v>
      </c>
      <c r="B37" s="9" t="s">
        <v>89</v>
      </c>
      <c r="C37" s="10" t="s">
        <v>22</v>
      </c>
      <c r="D37" s="10" t="s">
        <v>14</v>
      </c>
      <c r="E37" s="11" t="s">
        <v>38</v>
      </c>
      <c r="F37" s="12">
        <v>-46962</v>
      </c>
      <c r="G37" s="13">
        <v>45148</v>
      </c>
    </row>
    <row r="38" spans="1:7" x14ac:dyDescent="0.25">
      <c r="A38" s="8">
        <v>33</v>
      </c>
      <c r="B38" s="9" t="s">
        <v>90</v>
      </c>
      <c r="C38" s="10" t="s">
        <v>22</v>
      </c>
      <c r="D38" s="10" t="s">
        <v>14</v>
      </c>
      <c r="E38" s="11" t="s">
        <v>38</v>
      </c>
      <c r="F38" s="12">
        <v>-5870.25</v>
      </c>
      <c r="G38" s="13">
        <v>45152</v>
      </c>
    </row>
    <row r="39" spans="1:7" x14ac:dyDescent="0.25">
      <c r="A39" s="8">
        <v>34</v>
      </c>
      <c r="B39" s="9" t="s">
        <v>91</v>
      </c>
      <c r="C39" s="10" t="s">
        <v>22</v>
      </c>
      <c r="D39" s="10" t="s">
        <v>14</v>
      </c>
      <c r="E39" s="11" t="s">
        <v>25</v>
      </c>
      <c r="F39" s="12">
        <v>-155.9</v>
      </c>
      <c r="G39" s="13">
        <v>45152</v>
      </c>
    </row>
    <row r="40" spans="1:7" x14ac:dyDescent="0.25">
      <c r="A40" s="8">
        <v>35</v>
      </c>
      <c r="B40" s="9" t="s">
        <v>92</v>
      </c>
      <c r="C40" s="10" t="s">
        <v>16</v>
      </c>
      <c r="D40" s="10" t="s">
        <v>14</v>
      </c>
      <c r="E40" s="11" t="s">
        <v>40</v>
      </c>
      <c r="F40" s="12">
        <v>-301.8</v>
      </c>
      <c r="G40" s="13">
        <v>45175</v>
      </c>
    </row>
    <row r="41" spans="1:7" x14ac:dyDescent="0.25">
      <c r="A41" s="8">
        <v>36</v>
      </c>
      <c r="B41" s="9" t="s">
        <v>93</v>
      </c>
      <c r="C41" s="10" t="s">
        <v>22</v>
      </c>
      <c r="D41" s="10" t="s">
        <v>14</v>
      </c>
      <c r="E41" s="11" t="s">
        <v>25</v>
      </c>
      <c r="F41" s="12">
        <v>-71.22</v>
      </c>
      <c r="G41" s="13">
        <v>45189</v>
      </c>
    </row>
    <row r="42" spans="1:7" x14ac:dyDescent="0.25">
      <c r="A42" s="8">
        <v>37</v>
      </c>
      <c r="B42" s="9" t="s">
        <v>94</v>
      </c>
      <c r="C42" s="10" t="s">
        <v>16</v>
      </c>
      <c r="D42" s="10" t="s">
        <v>14</v>
      </c>
      <c r="E42" s="11" t="s">
        <v>19</v>
      </c>
      <c r="F42" s="12">
        <v>-440</v>
      </c>
      <c r="G42" s="13">
        <v>45225</v>
      </c>
    </row>
    <row r="43" spans="1:7" x14ac:dyDescent="0.25">
      <c r="A43" s="8">
        <v>38</v>
      </c>
      <c r="B43" s="9" t="s">
        <v>95</v>
      </c>
      <c r="C43" s="10" t="s">
        <v>22</v>
      </c>
      <c r="D43" s="10" t="s">
        <v>14</v>
      </c>
      <c r="E43" s="11" t="s">
        <v>41</v>
      </c>
      <c r="F43" s="12">
        <v>-2822</v>
      </c>
      <c r="G43" s="13">
        <v>45231</v>
      </c>
    </row>
    <row r="44" spans="1:7" x14ac:dyDescent="0.25">
      <c r="A44" s="8">
        <v>39</v>
      </c>
      <c r="B44" s="9" t="s">
        <v>96</v>
      </c>
      <c r="C44" s="10" t="s">
        <v>22</v>
      </c>
      <c r="D44" s="10" t="s">
        <v>14</v>
      </c>
      <c r="E44" s="11" t="s">
        <v>42</v>
      </c>
      <c r="F44" s="12">
        <v>-2616</v>
      </c>
      <c r="G44" s="13">
        <v>45239</v>
      </c>
    </row>
    <row r="45" spans="1:7" x14ac:dyDescent="0.25">
      <c r="A45" s="8">
        <v>40</v>
      </c>
      <c r="B45" s="9" t="s">
        <v>97</v>
      </c>
      <c r="C45" s="10" t="s">
        <v>16</v>
      </c>
      <c r="D45" s="10" t="s">
        <v>14</v>
      </c>
      <c r="E45" s="11" t="s">
        <v>43</v>
      </c>
      <c r="F45" s="12">
        <v>-858</v>
      </c>
      <c r="G45" s="13">
        <v>45240</v>
      </c>
    </row>
    <row r="46" spans="1:7" x14ac:dyDescent="0.25">
      <c r="A46" s="8">
        <v>41</v>
      </c>
      <c r="B46" s="9" t="s">
        <v>98</v>
      </c>
      <c r="C46" s="10" t="s">
        <v>16</v>
      </c>
      <c r="D46" s="10" t="s">
        <v>14</v>
      </c>
      <c r="E46" s="11" t="s">
        <v>44</v>
      </c>
      <c r="F46" s="12">
        <v>-2520</v>
      </c>
      <c r="G46" s="13">
        <v>45243</v>
      </c>
    </row>
    <row r="47" spans="1:7" x14ac:dyDescent="0.25">
      <c r="A47" s="8">
        <v>42</v>
      </c>
      <c r="B47" s="9" t="s">
        <v>99</v>
      </c>
      <c r="C47" s="10" t="s">
        <v>22</v>
      </c>
      <c r="D47" s="10" t="s">
        <v>14</v>
      </c>
      <c r="E47" s="11" t="s">
        <v>45</v>
      </c>
      <c r="F47" s="12">
        <v>-2064</v>
      </c>
      <c r="G47" s="13">
        <v>45246</v>
      </c>
    </row>
    <row r="48" spans="1:7" x14ac:dyDescent="0.25">
      <c r="A48" s="8">
        <v>43</v>
      </c>
      <c r="B48" s="9" t="s">
        <v>100</v>
      </c>
      <c r="C48" s="10" t="s">
        <v>22</v>
      </c>
      <c r="D48" s="10" t="s">
        <v>14</v>
      </c>
      <c r="E48" s="11" t="s">
        <v>41</v>
      </c>
      <c r="F48" s="12">
        <v>-4240</v>
      </c>
      <c r="G48" s="13">
        <v>45247</v>
      </c>
    </row>
    <row r="49" spans="1:9" x14ac:dyDescent="0.25">
      <c r="A49" s="8">
        <v>44</v>
      </c>
      <c r="B49" s="9" t="s">
        <v>101</v>
      </c>
      <c r="C49" s="10" t="s">
        <v>22</v>
      </c>
      <c r="D49" s="10" t="s">
        <v>14</v>
      </c>
      <c r="E49" s="11" t="s">
        <v>47</v>
      </c>
      <c r="F49" s="12">
        <v>-310.62</v>
      </c>
      <c r="G49" s="13">
        <v>45251</v>
      </c>
    </row>
    <row r="50" spans="1:9" x14ac:dyDescent="0.25">
      <c r="A50" s="8">
        <v>45</v>
      </c>
      <c r="B50" s="9" t="s">
        <v>102</v>
      </c>
      <c r="C50" s="10" t="s">
        <v>16</v>
      </c>
      <c r="D50" s="10" t="s">
        <v>14</v>
      </c>
      <c r="E50" s="11" t="s">
        <v>48</v>
      </c>
      <c r="F50" s="12">
        <v>-3570</v>
      </c>
      <c r="G50" s="13">
        <v>45254</v>
      </c>
    </row>
    <row r="51" spans="1:9" x14ac:dyDescent="0.25">
      <c r="A51" s="8">
        <v>46</v>
      </c>
      <c r="B51" s="9" t="s">
        <v>103</v>
      </c>
      <c r="C51" s="10" t="s">
        <v>22</v>
      </c>
      <c r="D51" s="10" t="s">
        <v>14</v>
      </c>
      <c r="E51" s="11" t="s">
        <v>41</v>
      </c>
      <c r="F51" s="12">
        <v>-2116.5</v>
      </c>
      <c r="G51" s="13">
        <v>45257</v>
      </c>
    </row>
    <row r="52" spans="1:9" x14ac:dyDescent="0.25">
      <c r="A52" s="8">
        <v>47</v>
      </c>
      <c r="B52" s="9" t="s">
        <v>104</v>
      </c>
      <c r="C52" s="10" t="s">
        <v>16</v>
      </c>
      <c r="D52" s="10" t="s">
        <v>14</v>
      </c>
      <c r="E52" s="11" t="s">
        <v>39</v>
      </c>
      <c r="F52" s="12">
        <v>-327.61</v>
      </c>
      <c r="G52" s="13">
        <v>45258</v>
      </c>
    </row>
    <row r="53" spans="1:9" x14ac:dyDescent="0.25">
      <c r="A53" s="8">
        <v>48</v>
      </c>
      <c r="B53" s="9" t="s">
        <v>105</v>
      </c>
      <c r="C53" s="10" t="s">
        <v>22</v>
      </c>
      <c r="D53" s="10" t="s">
        <v>14</v>
      </c>
      <c r="E53" s="11" t="s">
        <v>37</v>
      </c>
      <c r="F53" s="12">
        <v>-139298.89000000001</v>
      </c>
      <c r="G53" s="13">
        <v>45264</v>
      </c>
    </row>
    <row r="54" spans="1:9" x14ac:dyDescent="0.25">
      <c r="A54" s="8">
        <v>49</v>
      </c>
      <c r="B54" s="9" t="s">
        <v>106</v>
      </c>
      <c r="C54" s="10" t="s">
        <v>16</v>
      </c>
      <c r="D54" s="10" t="s">
        <v>14</v>
      </c>
      <c r="E54" s="11" t="s">
        <v>49</v>
      </c>
      <c r="F54" s="12">
        <v>-307</v>
      </c>
      <c r="G54" s="13">
        <v>45268</v>
      </c>
    </row>
    <row r="55" spans="1:9" x14ac:dyDescent="0.25">
      <c r="A55" s="8">
        <v>50</v>
      </c>
      <c r="B55" s="9" t="s">
        <v>107</v>
      </c>
      <c r="C55" s="10" t="s">
        <v>16</v>
      </c>
      <c r="D55" s="10" t="s">
        <v>14</v>
      </c>
      <c r="E55" s="11" t="s">
        <v>50</v>
      </c>
      <c r="F55" s="12">
        <v>-1027.49</v>
      </c>
      <c r="G55" s="13">
        <v>45271</v>
      </c>
    </row>
    <row r="56" spans="1:9" x14ac:dyDescent="0.25">
      <c r="A56" s="8">
        <v>51</v>
      </c>
      <c r="B56" s="9" t="s">
        <v>108</v>
      </c>
      <c r="C56" s="10" t="s">
        <v>22</v>
      </c>
      <c r="D56" s="10" t="s">
        <v>14</v>
      </c>
      <c r="E56" s="11" t="s">
        <v>51</v>
      </c>
      <c r="F56" s="12">
        <v>-2520</v>
      </c>
      <c r="G56" s="13">
        <v>45278</v>
      </c>
    </row>
    <row r="57" spans="1:9" x14ac:dyDescent="0.25">
      <c r="A57" s="8">
        <v>52</v>
      </c>
      <c r="B57" s="9" t="s">
        <v>109</v>
      </c>
      <c r="C57" s="10" t="s">
        <v>22</v>
      </c>
      <c r="D57" s="10" t="s">
        <v>14</v>
      </c>
      <c r="E57" s="11" t="s">
        <v>46</v>
      </c>
      <c r="F57" s="12">
        <v>-1776.4</v>
      </c>
      <c r="G57" s="13">
        <v>45279</v>
      </c>
    </row>
    <row r="58" spans="1:9" ht="15.75" thickBot="1" x14ac:dyDescent="0.3">
      <c r="A58" s="8">
        <v>53</v>
      </c>
      <c r="B58" s="9" t="s">
        <v>110</v>
      </c>
      <c r="C58" s="10" t="s">
        <v>22</v>
      </c>
      <c r="D58" s="10" t="s">
        <v>14</v>
      </c>
      <c r="E58" s="11" t="s">
        <v>52</v>
      </c>
      <c r="F58" s="12">
        <v>-2882.4</v>
      </c>
      <c r="G58" s="13">
        <v>45281</v>
      </c>
    </row>
    <row r="59" spans="1:9" s="16" customFormat="1" ht="26.45" customHeight="1" thickBot="1" x14ac:dyDescent="0.25">
      <c r="A59" s="67"/>
      <c r="B59" s="68"/>
      <c r="C59" s="68"/>
      <c r="D59" s="68"/>
      <c r="E59" s="69"/>
      <c r="F59" s="14">
        <f>SUM(F6:F58)</f>
        <v>-520910.12999999995</v>
      </c>
      <c r="G59" s="15"/>
      <c r="I59" s="17"/>
    </row>
  </sheetData>
  <mergeCells count="3">
    <mergeCell ref="A1:G1"/>
    <mergeCell ref="A3:G3"/>
    <mergeCell ref="A59:E5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8079E2-1BAE-444D-8E5F-F0B6EEDA1870}"/>
</file>

<file path=customXml/itemProps2.xml><?xml version="1.0" encoding="utf-8"?>
<ds:datastoreItem xmlns:ds="http://schemas.openxmlformats.org/officeDocument/2006/customXml" ds:itemID="{E417BDEE-1280-4CB5-A305-EC54CAB38750}"/>
</file>

<file path=customXml/itemProps3.xml><?xml version="1.0" encoding="utf-8"?>
<ds:datastoreItem xmlns:ds="http://schemas.openxmlformats.org/officeDocument/2006/customXml" ds:itemID="{221F6CF0-0437-4ACF-82B0-C6125D1EB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 </vt:lpstr>
      <vt:lpstr>'RELAÇÃO PAGAMENTOS '!Area_de_impressao</vt:lpstr>
      <vt:lpstr>'RESUMO FINANCEIRO'!Area_de_impressao</vt:lpstr>
      <vt:lpstr>'RELAÇÃO PAGAMENTOS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2025-01-30T14:24:33Z</cp:lastPrinted>
  <dcterms:created xsi:type="dcterms:W3CDTF">2023-01-23T14:18:02Z</dcterms:created>
  <dcterms:modified xsi:type="dcterms:W3CDTF">2025-01-30T14:24:40Z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