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4 MAC_ CG 87.461\"/>
    </mc:Choice>
  </mc:AlternateContent>
  <xr:revisionPtr revIDLastSave="0" documentId="13_ncr:1_{241B692D-899D-4069-87E8-560B2D2BF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9" r:id="rId1"/>
    <sheet name="AVISO CRÉDITO" sheetId="8" r:id="rId2"/>
    <sheet name="RESUMO FINANCEIRO" sheetId="7" r:id="rId3"/>
    <sheet name="RELAÇÃO PAGAMENTOS" sheetId="6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'RELAÇÃO PAGAMENTOS'!$A$6:$K$6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CRÉDITO'!$A$1:$J$30</definedName>
    <definedName name="_xlnm.Print_Area" localSheetId="3">'RELAÇÃO PAGAMENTOS'!$A$1:$G$67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7" l="1"/>
  <c r="B10" i="7"/>
  <c r="B17" i="7" s="1"/>
  <c r="F67" i="6" l="1"/>
</calcChain>
</file>

<file path=xl/sharedStrings.xml><?xml version="1.0" encoding="utf-8"?>
<sst xmlns="http://schemas.openxmlformats.org/spreadsheetml/2006/main" count="263" uniqueCount="87">
  <si>
    <t>TOTAL</t>
  </si>
  <si>
    <t>Total</t>
  </si>
  <si>
    <t xml:space="preserve">ÓRTESES, PRÓTESES E MATERIAIS ESPECIAIS </t>
  </si>
  <si>
    <t xml:space="preserve">MEDTRONIC COMERCIAL LTDA                                    </t>
  </si>
  <si>
    <t xml:space="preserve">NUVASIVE BRASIL COMERCIAL LTDA                              </t>
  </si>
  <si>
    <t xml:space="preserve">VINCULA INDUSTRIA, COM, IMP E EXPORTACAO DE IMPLANTES SA    </t>
  </si>
  <si>
    <t>22/12/22 - 23/12/22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</si>
  <si>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</si>
  <si>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</si>
  <si>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</si>
  <si>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</si>
  <si>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</si>
  <si>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</si>
  <si>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</si>
  <si>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</si>
  <si>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 xml:space="preserve">ORTOCIR ORTOPEDIA CIRURGIA LTDA                             </t>
  </si>
  <si>
    <t>Saldo inicial</t>
  </si>
  <si>
    <t>Pagamentos de despesas</t>
  </si>
  <si>
    <t>Saldo Final</t>
  </si>
  <si>
    <t>VALOR RECEBIDO</t>
  </si>
  <si>
    <t>RECEITAS FINANCEIRAS</t>
  </si>
  <si>
    <t xml:space="preserve"> SECRETARIA DE ESTADO DA SAÚDE DE SÃO PAULO</t>
  </si>
  <si>
    <t>NF N° 277101</t>
  </si>
  <si>
    <t>NF N° 56778</t>
  </si>
  <si>
    <t>NF N° 56875</t>
  </si>
  <si>
    <t>NF N° 56876</t>
  </si>
  <si>
    <t>NF N° 57152</t>
  </si>
  <si>
    <t>NF N° 57701</t>
  </si>
  <si>
    <t>NF N° 287637</t>
  </si>
  <si>
    <t>NF N° 58337</t>
  </si>
  <si>
    <t>NF N° 291052</t>
  </si>
  <si>
    <t>NF N° 58465</t>
  </si>
  <si>
    <t>NF N° 57552</t>
  </si>
  <si>
    <t>NF N° 58151</t>
  </si>
  <si>
    <t>NF N° 58464</t>
  </si>
  <si>
    <t>NF N° 299939</t>
  </si>
  <si>
    <t>NF N° 58524</t>
  </si>
  <si>
    <t>NF N° 59044</t>
  </si>
  <si>
    <t>NF N° 59299</t>
  </si>
  <si>
    <t>NF N° 59304</t>
  </si>
  <si>
    <t>NF N° 59572</t>
  </si>
  <si>
    <t>NF N° 59575</t>
  </si>
  <si>
    <t>NF N° 289887</t>
  </si>
  <si>
    <t>NF N° 299619</t>
  </si>
  <si>
    <t>NF N° 304368</t>
  </si>
  <si>
    <t>NF N° 59661</t>
  </si>
  <si>
    <t>NF N° 59679</t>
  </si>
  <si>
    <t>NF N° 59681</t>
  </si>
  <si>
    <t>NF N° 59686</t>
  </si>
  <si>
    <t>NF N° 60056</t>
  </si>
  <si>
    <t>NF N° 60058</t>
  </si>
  <si>
    <t>NF N° 60059</t>
  </si>
  <si>
    <t>NF N° 60061</t>
  </si>
  <si>
    <t>NF N° 60100</t>
  </si>
  <si>
    <t>NF N° 60102</t>
  </si>
  <si>
    <t>NF N° 60901</t>
  </si>
  <si>
    <t>NF N° 60896</t>
  </si>
  <si>
    <t>NF N° 60898</t>
  </si>
  <si>
    <t>NF N° 60899</t>
  </si>
  <si>
    <t>NF N° 60903</t>
  </si>
  <si>
    <t>NF N° 60905</t>
  </si>
  <si>
    <t>NF N° 323940</t>
  </si>
  <si>
    <t>NF N° 323941</t>
  </si>
  <si>
    <t>NF N° 60907</t>
  </si>
  <si>
    <t>NF N° 61150</t>
  </si>
  <si>
    <t>NF N° 61152</t>
  </si>
  <si>
    <t>NF N° 61154</t>
  </si>
  <si>
    <t>NF N° 61224</t>
  </si>
  <si>
    <t>NF N° 61225</t>
  </si>
  <si>
    <t>NF N° 61992</t>
  </si>
  <si>
    <t>NF N° 61996</t>
  </si>
  <si>
    <t>NF N° 62110</t>
  </si>
  <si>
    <t>NF N° 62948</t>
  </si>
  <si>
    <t>NF N° 62950</t>
  </si>
  <si>
    <t>NF N° 62956</t>
  </si>
  <si>
    <t>NF N° 63473</t>
  </si>
  <si>
    <t>NF N° 63710</t>
  </si>
  <si>
    <t>NF N° 63721</t>
  </si>
  <si>
    <t>NF N° 94372</t>
  </si>
  <si>
    <t>NF N° 94391</t>
  </si>
  <si>
    <t>NF N° 94415</t>
  </si>
  <si>
    <t>NF N° 53161</t>
  </si>
  <si>
    <t>CLASSIFICAÇÃO</t>
  </si>
  <si>
    <t>MATERIAL DE CONSUMO</t>
  </si>
  <si>
    <t xml:space="preserve">Fluxo de Caixa Realizado </t>
  </si>
  <si>
    <t>RESOLUÇÃO SS Nº 82, DE 30 JUNHO DE 2022</t>
  </si>
  <si>
    <t>INCREMENTO MAC – SENADOR GIORDANO - 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</si>
</sst>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51" fillId="0" borderId="0"/>
    <xf numFmtId="0" fontId="2" fillId="0" borderId="0"/>
    <xf numFmtId="0" fontId="23" fillId="0" borderId="0"/>
  </cellStyleXfs>
  <cellXfs count="74">
    <xf numFmtId="0" fontId="0" fillId="0" borderId="0" xfId="0"/>
    <xf numFmtId="0" fontId="30" fillId="0" borderId="0" xfId="46" applyFont="1" applyAlignment="1">
      <alignment vertical="center"/>
    </xf>
    <xf numFmtId="0" fontId="4" fillId="0" borderId="0" xfId="46" applyAlignment="1">
      <alignment vertical="center"/>
    </xf>
    <xf numFmtId="0" fontId="4" fillId="0" borderId="0" xfId="46" applyAlignment="1">
      <alignment horizontal="center"/>
    </xf>
    <xf numFmtId="0" fontId="4" fillId="0" borderId="0" xfId="46" applyAlignment="1">
      <alignment horizontal="left" indent="1"/>
    </xf>
    <xf numFmtId="14" fontId="4" fillId="0" borderId="0" xfId="46" applyNumberFormat="1" applyAlignment="1">
      <alignment horizontal="left" indent="1"/>
    </xf>
    <xf numFmtId="4" fontId="4" fillId="0" borderId="0" xfId="46" applyNumberFormat="1" applyAlignment="1">
      <alignment horizontal="right"/>
    </xf>
    <xf numFmtId="0" fontId="4" fillId="0" borderId="0" xfId="46"/>
    <xf numFmtId="0" fontId="32" fillId="0" borderId="0" xfId="46" applyFont="1" applyAlignment="1">
      <alignment vertical="center"/>
    </xf>
    <xf numFmtId="0" fontId="35" fillId="0" borderId="0" xfId="46" applyFont="1" applyAlignment="1">
      <alignment vertical="center"/>
    </xf>
    <xf numFmtId="0" fontId="38" fillId="0" borderId="0" xfId="46" applyFont="1"/>
    <xf numFmtId="0" fontId="39" fillId="0" borderId="10" xfId="47" quotePrefix="1" applyNumberFormat="1" applyFont="1" applyFill="1" applyBorder="1" applyAlignment="1">
      <alignment horizontal="center" vertical="center"/>
    </xf>
    <xf numFmtId="0" fontId="40" fillId="0" borderId="10" xfId="47" applyNumberFormat="1" applyFont="1" applyFill="1" applyBorder="1" applyAlignment="1">
      <alignment horizontal="center" vertical="center"/>
    </xf>
    <xf numFmtId="0" fontId="40" fillId="0" borderId="10" xfId="47" applyNumberFormat="1" applyFont="1" applyFill="1" applyBorder="1" applyAlignment="1">
      <alignment horizontal="left" vertical="center" indent="1"/>
    </xf>
    <xf numFmtId="43" fontId="40" fillId="0" borderId="10" xfId="47" applyFont="1" applyFill="1" applyBorder="1" applyAlignment="1">
      <alignment horizontal="left" vertical="center" indent="1"/>
    </xf>
    <xf numFmtId="4" fontId="40" fillId="0" borderId="10" xfId="46" applyNumberFormat="1" applyFont="1" applyBorder="1" applyAlignment="1">
      <alignment horizontal="right" vertical="center"/>
    </xf>
    <xf numFmtId="166" fontId="40" fillId="0" borderId="10" xfId="46" applyNumberFormat="1" applyFont="1" applyBorder="1" applyAlignment="1">
      <alignment horizontal="center" vertical="center"/>
    </xf>
    <xf numFmtId="165" fontId="41" fillId="34" borderId="14" xfId="46" applyNumberFormat="1" applyFont="1" applyFill="1" applyBorder="1" applyAlignment="1">
      <alignment vertical="center"/>
    </xf>
    <xf numFmtId="0" fontId="42" fillId="0" borderId="0" xfId="46" applyFont="1" applyAlignment="1">
      <alignment horizontal="center" vertical="center"/>
    </xf>
    <xf numFmtId="0" fontId="42" fillId="0" borderId="0" xfId="46" applyFont="1" applyAlignment="1">
      <alignment vertical="center"/>
    </xf>
    <xf numFmtId="14" fontId="42" fillId="0" borderId="0" xfId="46" applyNumberFormat="1" applyFont="1" applyAlignment="1">
      <alignment horizontal="center" vertical="center"/>
    </xf>
    <xf numFmtId="0" fontId="43" fillId="0" borderId="0" xfId="43" applyFont="1" applyAlignment="1">
      <alignment vertical="center"/>
    </xf>
    <xf numFmtId="0" fontId="3" fillId="0" borderId="0" xfId="48"/>
    <xf numFmtId="4" fontId="46" fillId="0" borderId="18" xfId="43" applyNumberFormat="1" applyFont="1" applyBorder="1" applyAlignment="1">
      <alignment vertical="center"/>
    </xf>
    <xf numFmtId="0" fontId="45" fillId="0" borderId="0" xfId="43" applyFont="1" applyAlignment="1">
      <alignment horizontal="left" vertical="center" wrapText="1"/>
    </xf>
    <xf numFmtId="4" fontId="45" fillId="0" borderId="0" xfId="43" applyNumberFormat="1" applyFont="1" applyAlignment="1">
      <alignment vertical="center"/>
    </xf>
    <xf numFmtId="0" fontId="45" fillId="35" borderId="17" xfId="43" applyFont="1" applyFill="1" applyBorder="1" applyAlignment="1">
      <alignment horizontal="left" vertical="center" wrapText="1"/>
    </xf>
    <xf numFmtId="4" fontId="45" fillId="35" borderId="18" xfId="43" applyNumberFormat="1" applyFont="1" applyFill="1" applyBorder="1" applyAlignment="1">
      <alignment vertical="center"/>
    </xf>
    <xf numFmtId="0" fontId="47" fillId="0" borderId="0" xfId="43" applyFont="1" applyAlignment="1">
      <alignment vertical="center" wrapText="1"/>
    </xf>
    <xf numFmtId="4" fontId="47" fillId="0" borderId="0" xfId="43" applyNumberFormat="1" applyFont="1" applyAlignment="1">
      <alignment vertical="center"/>
    </xf>
    <xf numFmtId="4" fontId="3" fillId="0" borderId="0" xfId="48" applyNumberFormat="1"/>
    <xf numFmtId="0" fontId="45" fillId="35" borderId="17" xfId="43" applyFont="1" applyFill="1" applyBorder="1" applyAlignment="1">
      <alignment horizontal="left" vertical="center"/>
    </xf>
    <xf numFmtId="4" fontId="48" fillId="35" borderId="18" xfId="43" applyNumberFormat="1" applyFont="1" applyFill="1" applyBorder="1" applyAlignment="1">
      <alignment vertical="center"/>
    </xf>
    <xf numFmtId="0" fontId="44" fillId="0" borderId="0" xfId="43" applyFont="1"/>
    <xf numFmtId="4" fontId="44" fillId="0" borderId="0" xfId="43" applyNumberFormat="1" applyFont="1"/>
    <xf numFmtId="0" fontId="49" fillId="36" borderId="19" xfId="43" applyFont="1" applyFill="1" applyBorder="1" applyAlignment="1">
      <alignment vertical="center"/>
    </xf>
    <xf numFmtId="168" fontId="49" fillId="36" borderId="20" xfId="43" applyNumberFormat="1" applyFont="1" applyFill="1" applyBorder="1" applyAlignment="1">
      <alignment vertical="center"/>
    </xf>
    <xf numFmtId="0" fontId="50" fillId="0" borderId="0" xfId="43" applyFont="1"/>
    <xf numFmtId="0" fontId="51" fillId="0" borderId="0" xfId="49"/>
    <xf numFmtId="0" fontId="26" fillId="0" borderId="0" xfId="50" applyFont="1" applyAlignment="1">
      <alignment vertical="center"/>
    </xf>
    <xf numFmtId="0" fontId="28" fillId="0" borderId="0" xfId="50" applyFont="1" applyAlignment="1">
      <alignment vertical="center"/>
    </xf>
    <xf numFmtId="0" fontId="2" fillId="0" borderId="0" xfId="50" applyAlignment="1">
      <alignment horizontal="center"/>
    </xf>
    <xf numFmtId="0" fontId="2" fillId="0" borderId="0" xfId="50" applyAlignment="1">
      <alignment horizontal="left" indent="1"/>
    </xf>
    <xf numFmtId="14" fontId="2" fillId="0" borderId="0" xfId="50" applyNumberFormat="1" applyAlignment="1">
      <alignment horizontal="left" indent="1"/>
    </xf>
    <xf numFmtId="0" fontId="2" fillId="0" borderId="0" xfId="50" applyAlignment="1">
      <alignment horizontal="left" indent="2"/>
    </xf>
    <xf numFmtId="4" fontId="2" fillId="0" borderId="0" xfId="50" applyNumberFormat="1" applyAlignment="1">
      <alignment horizontal="right"/>
    </xf>
    <xf numFmtId="0" fontId="34" fillId="0" borderId="0" xfId="50" applyFont="1" applyAlignment="1">
      <alignment vertical="center" wrapText="1"/>
    </xf>
    <xf numFmtId="0" fontId="34" fillId="0" borderId="0" xfId="50" applyFont="1" applyAlignment="1">
      <alignment horizontal="center" vertical="center" wrapText="1"/>
    </xf>
    <xf numFmtId="165" fontId="24" fillId="0" borderId="0" xfId="50" applyNumberFormat="1" applyFont="1" applyAlignment="1">
      <alignment vertical="center"/>
    </xf>
    <xf numFmtId="0" fontId="36" fillId="34" borderId="10" xfId="50" applyFont="1" applyFill="1" applyBorder="1" applyAlignment="1">
      <alignment horizontal="center" vertical="center"/>
    </xf>
    <xf numFmtId="0" fontId="36" fillId="34" borderId="10" xfId="50" applyFont="1" applyFill="1" applyBorder="1" applyAlignment="1">
      <alignment horizontal="left" vertical="center" indent="1"/>
    </xf>
    <xf numFmtId="0" fontId="36" fillId="34" borderId="10" xfId="50" applyFont="1" applyFill="1" applyBorder="1" applyAlignment="1">
      <alignment horizontal="left" vertical="center" indent="2"/>
    </xf>
    <xf numFmtId="14" fontId="37" fillId="34" borderId="10" xfId="50" applyNumberFormat="1" applyFont="1" applyFill="1" applyBorder="1" applyAlignment="1">
      <alignment horizontal="center" vertical="center"/>
    </xf>
    <xf numFmtId="14" fontId="37" fillId="34" borderId="10" xfId="50" applyNumberFormat="1" applyFont="1" applyFill="1" applyBorder="1" applyAlignment="1">
      <alignment horizontal="center" vertical="center" wrapText="1"/>
    </xf>
    <xf numFmtId="0" fontId="43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45" fillId="0" borderId="15" xfId="51" applyFont="1" applyBorder="1" applyAlignment="1">
      <alignment vertical="center" wrapText="1"/>
    </xf>
    <xf numFmtId="4" fontId="45" fillId="0" borderId="16" xfId="51" applyNumberFormat="1" applyFont="1" applyBorder="1" applyAlignment="1">
      <alignment vertical="center"/>
    </xf>
    <xf numFmtId="0" fontId="46" fillId="0" borderId="17" xfId="51" applyFont="1" applyBorder="1" applyAlignment="1">
      <alignment horizontal="left" vertical="center" wrapText="1"/>
    </xf>
    <xf numFmtId="0" fontId="1" fillId="0" borderId="0" xfId="46" applyFont="1"/>
    <xf numFmtId="0" fontId="26" fillId="33" borderId="0" xfId="50" applyFont="1" applyFill="1" applyAlignment="1">
      <alignment horizontal="center" vertical="center"/>
    </xf>
    <xf numFmtId="0" fontId="25" fillId="0" borderId="0" xfId="50" applyFont="1" applyAlignment="1">
      <alignment horizontal="center" vertical="center"/>
    </xf>
    <xf numFmtId="0" fontId="26" fillId="0" borderId="0" xfId="50" applyFont="1" applyAlignment="1">
      <alignment horizontal="center" vertical="center"/>
    </xf>
    <xf numFmtId="0" fontId="27" fillId="0" borderId="0" xfId="50" applyFont="1" applyAlignment="1">
      <alignment horizontal="center" vertical="center" wrapText="1"/>
    </xf>
    <xf numFmtId="17" fontId="27" fillId="0" borderId="0" xfId="50" quotePrefix="1" applyNumberFormat="1" applyFont="1" applyAlignment="1">
      <alignment horizontal="center" vertical="center"/>
    </xf>
    <xf numFmtId="0" fontId="27" fillId="0" borderId="0" xfId="50" applyFont="1" applyAlignment="1">
      <alignment horizontal="center" vertical="center"/>
    </xf>
    <xf numFmtId="0" fontId="29" fillId="0" borderId="0" xfId="50" applyFont="1" applyAlignment="1">
      <alignment horizontal="center" vertical="center"/>
    </xf>
    <xf numFmtId="0" fontId="52" fillId="0" borderId="0" xfId="51" applyFont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31" fillId="0" borderId="0" xfId="50" applyFont="1" applyAlignment="1">
      <alignment horizontal="center" vertical="center" wrapText="1"/>
    </xf>
    <xf numFmtId="0" fontId="33" fillId="0" borderId="0" xfId="50" applyFont="1" applyAlignment="1">
      <alignment horizontal="center" vertical="center"/>
    </xf>
    <xf numFmtId="0" fontId="41" fillId="34" borderId="11" xfId="46" applyFont="1" applyFill="1" applyBorder="1" applyAlignment="1">
      <alignment horizontal="left" vertical="center" indent="1"/>
    </xf>
    <xf numFmtId="0" fontId="41" fillId="34" borderId="12" xfId="46" applyFont="1" applyFill="1" applyBorder="1" applyAlignment="1">
      <alignment horizontal="left" vertical="center" indent="1"/>
    </xf>
    <xf numFmtId="0" fontId="41" fillId="34" borderId="13" xfId="46" applyFont="1" applyFill="1" applyBorder="1" applyAlignment="1">
      <alignment horizontal="left" vertical="center" indent="1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51" xr:uid="{1237A2E7-17C6-4C80-98D3-4DD65C7CF09C}"/>
    <cellStyle name="Normal 3" xfId="46" xr:uid="{37DC7393-E81B-49D7-8B34-54486D8A9527}"/>
    <cellStyle name="Normal 3 2" xfId="50" xr:uid="{9F9829AD-382A-4E69-868F-6218FDC73ABE}"/>
    <cellStyle name="Normal 4" xfId="48" xr:uid="{29B84BAE-D175-4AEF-BC8D-4417B7EACAEB}"/>
    <cellStyle name="Normal 5" xfId="49" xr:uid="{49B87929-591C-4A19-8F66-4913B41A7CFE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3" xfId="47" xr:uid="{EE7C4B65-208D-4804-9766-9A4F33240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54146A-11AC-4AA3-8849-AD99775764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4925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47625</xdr:rowOff>
    </xdr:from>
    <xdr:to>
      <xdr:col>9</xdr:col>
      <xdr:colOff>178538</xdr:colOff>
      <xdr:row>29</xdr:row>
      <xdr:rowOff>38100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55539719-9678-6A10-C61B-D29C69661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695325"/>
          <a:ext cx="5607789" cy="4038600"/>
        </a:xfrm>
        <a:prstGeom prst="rect">
          <a:avLst/>
        </a:prstGeom>
        <a:ln>
          <a:noFill/>
        </a:ln>
        <a:effectLst/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200025</xdr:colOff>
      <xdr:row>3</xdr:row>
      <xdr:rowOff>77139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500AAD-D034-4052-88C4-F4D4F58A8F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86424" cy="562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D0AFB0-E743-4356-AC12-AAB248C37D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1171574</xdr:colOff>
      <xdr:row>1</xdr:row>
      <xdr:rowOff>137160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ECCECC-189B-473B-AD18-F5CA93ED81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163424" cy="813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E335-C89D-4CAA-A9A7-C5EC8D5DABA7}">
  <dimension ref="A1:N8"/>
  <sheetViews>
    <sheetView tabSelected="1" zoomScale="70" zoomScaleNormal="70" workbookViewId="0">
      <selection activeCell="C14" sqref="C14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1" t="s">
        <v>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1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86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40" customFormat="1" ht="30.75" x14ac:dyDescent="0.2">
      <c r="A4" s="63" t="s">
        <v>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40" customFormat="1" ht="30.75" x14ac:dyDescent="0.2">
      <c r="A5" s="63" t="s">
        <v>85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40" customFormat="1" ht="35.25" customHeight="1" x14ac:dyDescent="0.2">
      <c r="A6" s="64" t="s">
        <v>86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90.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9.7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C5AC-9125-4CD7-8E42-437C53DDDE9C}">
  <dimension ref="A1"/>
  <sheetViews>
    <sheetView tabSelected="1" workbookViewId="0">
      <selection activeCell="C14" sqref="C14"/>
    </sheetView>
  </sheetViews>
  <sheetFormatPr defaultColWidth="9.140625" defaultRowHeight="12.75" x14ac:dyDescent="0.2"/>
  <cols>
    <col min="1" max="16384" width="9.140625" style="38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B8A0-D807-46C6-82CE-E8694EEAD13B}">
  <dimension ref="A1:D21"/>
  <sheetViews>
    <sheetView tabSelected="1" zoomScale="85" zoomScaleNormal="85" workbookViewId="0">
      <selection activeCell="C14" sqref="C14"/>
    </sheetView>
  </sheetViews>
  <sheetFormatPr defaultColWidth="9.140625" defaultRowHeight="15" x14ac:dyDescent="0.25"/>
  <cols>
    <col min="1" max="1" width="61.7109375" style="33" customWidth="1"/>
    <col min="2" max="2" width="38.28515625" style="33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4"/>
      <c r="B2" s="54"/>
    </row>
    <row r="3" spans="1:4" ht="37.9" customHeight="1" x14ac:dyDescent="0.25">
      <c r="A3" s="67" t="s">
        <v>84</v>
      </c>
      <c r="B3" s="67"/>
    </row>
    <row r="4" spans="1:4" ht="25.15" customHeight="1" x14ac:dyDescent="0.25">
      <c r="A4" s="55"/>
      <c r="B4" s="55"/>
    </row>
    <row r="5" spans="1:4" ht="14.45" customHeight="1" x14ac:dyDescent="0.25">
      <c r="A5" s="55"/>
      <c r="B5" s="55"/>
    </row>
    <row r="6" spans="1:4" ht="14.45" customHeight="1" thickBot="1" x14ac:dyDescent="0.3">
      <c r="A6" s="56" t="s">
        <v>16</v>
      </c>
      <c r="B6" s="57">
        <v>0</v>
      </c>
    </row>
    <row r="7" spans="1:4" ht="27.6" customHeight="1" x14ac:dyDescent="0.25">
      <c r="A7" s="58" t="s">
        <v>19</v>
      </c>
      <c r="B7" s="23">
        <v>300000</v>
      </c>
    </row>
    <row r="8" spans="1:4" ht="27.6" customHeight="1" x14ac:dyDescent="0.25">
      <c r="A8" s="58" t="s">
        <v>20</v>
      </c>
      <c r="B8" s="23">
        <v>16620.309999999998</v>
      </c>
    </row>
    <row r="9" spans="1:4" x14ac:dyDescent="0.25">
      <c r="A9" s="24"/>
      <c r="B9" s="25"/>
    </row>
    <row r="10" spans="1:4" x14ac:dyDescent="0.25">
      <c r="A10" s="26" t="s">
        <v>1</v>
      </c>
      <c r="B10" s="27">
        <f>SUM(B7:B8)</f>
        <v>316620.31</v>
      </c>
    </row>
    <row r="11" spans="1:4" x14ac:dyDescent="0.25">
      <c r="A11" s="24"/>
      <c r="B11" s="25"/>
    </row>
    <row r="12" spans="1:4" ht="27.6" customHeight="1" x14ac:dyDescent="0.25">
      <c r="A12" s="28" t="s">
        <v>17</v>
      </c>
      <c r="B12" s="29"/>
    </row>
    <row r="13" spans="1:4" ht="27.6" customHeight="1" x14ac:dyDescent="0.25">
      <c r="A13" s="58" t="s">
        <v>83</v>
      </c>
      <c r="B13" s="23">
        <v>-316208.81</v>
      </c>
      <c r="C13" s="30"/>
      <c r="D13" s="30"/>
    </row>
    <row r="14" spans="1:4" x14ac:dyDescent="0.25">
      <c r="A14" s="24"/>
      <c r="B14" s="25"/>
    </row>
    <row r="15" spans="1:4" ht="27.6" customHeight="1" x14ac:dyDescent="0.25">
      <c r="A15" s="31" t="s">
        <v>1</v>
      </c>
      <c r="B15" s="32">
        <f>SUM(B13:B14)</f>
        <v>-316208.81</v>
      </c>
      <c r="C15" s="30"/>
    </row>
    <row r="16" spans="1:4" x14ac:dyDescent="0.25">
      <c r="B16" s="34"/>
    </row>
    <row r="17" spans="1:2" ht="27.6" customHeight="1" thickBot="1" x14ac:dyDescent="0.3">
      <c r="A17" s="35" t="s">
        <v>18</v>
      </c>
      <c r="B17" s="36">
        <f>B10+B15</f>
        <v>411.5</v>
      </c>
    </row>
    <row r="21" spans="1:2" x14ac:dyDescent="0.25">
      <c r="A21" s="37"/>
      <c r="B21" s="3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833F-C479-40C5-9450-C9EE3CB766D1}">
  <dimension ref="A1:K67"/>
  <sheetViews>
    <sheetView tabSelected="1" topLeftCell="A41" workbookViewId="0">
      <selection activeCell="C14" sqref="C14"/>
    </sheetView>
  </sheetViews>
  <sheetFormatPr defaultColWidth="9.140625" defaultRowHeight="15" x14ac:dyDescent="0.25"/>
  <cols>
    <col min="1" max="1" width="6.140625" style="3" customWidth="1"/>
    <col min="2" max="2" width="13.42578125" style="3" customWidth="1"/>
    <col min="3" max="3" width="45.28515625" style="4" bestFit="1" customWidth="1"/>
    <col min="4" max="4" width="24.5703125" style="4" customWidth="1"/>
    <col min="5" max="5" width="59.28515625" style="4" customWidth="1"/>
    <col min="6" max="6" width="16.140625" style="6" bestFit="1" customWidth="1"/>
    <col min="7" max="7" width="18" style="5" bestFit="1" customWidth="1"/>
    <col min="8" max="16384" width="9.140625" style="7"/>
  </cols>
  <sheetData>
    <row r="1" spans="1:11" s="2" customFormat="1" ht="53.25" customHeight="1" x14ac:dyDescent="0.2">
      <c r="A1" s="68"/>
      <c r="B1" s="68"/>
      <c r="C1" s="68"/>
      <c r="D1" s="68"/>
      <c r="E1" s="68"/>
      <c r="F1" s="68"/>
      <c r="G1" s="68"/>
      <c r="H1" s="1"/>
      <c r="I1" s="1"/>
      <c r="J1" s="1"/>
      <c r="K1" s="1"/>
    </row>
    <row r="2" spans="1:11" ht="12" customHeight="1" x14ac:dyDescent="0.25">
      <c r="A2" s="41"/>
      <c r="B2" s="41"/>
      <c r="C2" s="42"/>
      <c r="D2" s="42"/>
      <c r="E2" s="43"/>
      <c r="F2" s="44"/>
      <c r="G2" s="45"/>
    </row>
    <row r="3" spans="1:11" s="8" customFormat="1" ht="36.75" customHeight="1" x14ac:dyDescent="0.2">
      <c r="A3" s="69"/>
      <c r="B3" s="69"/>
      <c r="C3" s="69"/>
      <c r="D3" s="69"/>
      <c r="E3" s="69"/>
      <c r="F3" s="69"/>
      <c r="G3" s="69"/>
    </row>
    <row r="4" spans="1:11" s="8" customFormat="1" ht="20.100000000000001" customHeight="1" x14ac:dyDescent="0.2">
      <c r="A4" s="70" t="s">
        <v>8</v>
      </c>
      <c r="B4" s="70"/>
      <c r="C4" s="70"/>
      <c r="D4" s="70"/>
      <c r="E4" s="70"/>
      <c r="F4" s="70"/>
      <c r="G4" s="70"/>
    </row>
    <row r="5" spans="1:11" s="9" customFormat="1" ht="13.5" customHeight="1" x14ac:dyDescent="0.2">
      <c r="A5" s="46"/>
      <c r="B5" s="47"/>
      <c r="C5" s="46"/>
      <c r="D5" s="46"/>
      <c r="E5" s="46"/>
      <c r="F5" s="48"/>
      <c r="G5" s="46"/>
    </row>
    <row r="6" spans="1:11" s="10" customFormat="1" ht="27" customHeight="1" x14ac:dyDescent="0.2">
      <c r="A6" s="49" t="s">
        <v>9</v>
      </c>
      <c r="B6" s="49" t="s">
        <v>10</v>
      </c>
      <c r="C6" s="50" t="s">
        <v>11</v>
      </c>
      <c r="D6" s="50" t="s">
        <v>82</v>
      </c>
      <c r="E6" s="51" t="s">
        <v>12</v>
      </c>
      <c r="F6" s="52" t="s">
        <v>13</v>
      </c>
      <c r="G6" s="53" t="s">
        <v>14</v>
      </c>
      <c r="H6" s="8"/>
    </row>
    <row r="7" spans="1:11" x14ac:dyDescent="0.25">
      <c r="A7" s="11">
        <v>1</v>
      </c>
      <c r="B7" s="12" t="s">
        <v>22</v>
      </c>
      <c r="C7" s="13" t="s">
        <v>2</v>
      </c>
      <c r="D7" s="13" t="s">
        <v>83</v>
      </c>
      <c r="E7" s="14" t="s">
        <v>3</v>
      </c>
      <c r="F7" s="15">
        <v>-3922.72</v>
      </c>
      <c r="G7" s="16">
        <v>44886</v>
      </c>
      <c r="I7" s="59"/>
    </row>
    <row r="8" spans="1:11" x14ac:dyDescent="0.25">
      <c r="A8" s="11">
        <v>2</v>
      </c>
      <c r="B8" s="12" t="s">
        <v>23</v>
      </c>
      <c r="C8" s="13" t="s">
        <v>2</v>
      </c>
      <c r="D8" s="13" t="s">
        <v>83</v>
      </c>
      <c r="E8" s="14" t="s">
        <v>4</v>
      </c>
      <c r="F8" s="15">
        <v>-4922.72</v>
      </c>
      <c r="G8" s="16">
        <v>44911</v>
      </c>
      <c r="I8" s="59"/>
    </row>
    <row r="9" spans="1:11" x14ac:dyDescent="0.25">
      <c r="A9" s="11">
        <v>3</v>
      </c>
      <c r="B9" s="12" t="s">
        <v>24</v>
      </c>
      <c r="C9" s="13" t="s">
        <v>2</v>
      </c>
      <c r="D9" s="13" t="s">
        <v>83</v>
      </c>
      <c r="E9" s="14" t="s">
        <v>4</v>
      </c>
      <c r="F9" s="15">
        <v>-4922.72</v>
      </c>
      <c r="G9" s="16">
        <v>44911</v>
      </c>
      <c r="I9" s="59"/>
    </row>
    <row r="10" spans="1:11" x14ac:dyDescent="0.25">
      <c r="A10" s="11">
        <v>4</v>
      </c>
      <c r="B10" s="12" t="s">
        <v>25</v>
      </c>
      <c r="C10" s="13" t="s">
        <v>2</v>
      </c>
      <c r="D10" s="13" t="s">
        <v>83</v>
      </c>
      <c r="E10" s="14" t="s">
        <v>4</v>
      </c>
      <c r="F10" s="15">
        <v>-2922.72</v>
      </c>
      <c r="G10" s="16">
        <v>44911</v>
      </c>
      <c r="I10" s="59"/>
    </row>
    <row r="11" spans="1:11" x14ac:dyDescent="0.25">
      <c r="A11" s="11">
        <v>5</v>
      </c>
      <c r="B11" s="12" t="s">
        <v>26</v>
      </c>
      <c r="C11" s="13" t="s">
        <v>2</v>
      </c>
      <c r="D11" s="13" t="s">
        <v>83</v>
      </c>
      <c r="E11" s="14" t="s">
        <v>4</v>
      </c>
      <c r="F11" s="15">
        <v>-2461.36</v>
      </c>
      <c r="G11" s="16">
        <v>44911</v>
      </c>
      <c r="I11" s="59"/>
    </row>
    <row r="12" spans="1:11" x14ac:dyDescent="0.25">
      <c r="A12" s="11">
        <v>6</v>
      </c>
      <c r="B12" s="12" t="s">
        <v>27</v>
      </c>
      <c r="C12" s="13" t="s">
        <v>2</v>
      </c>
      <c r="D12" s="13" t="s">
        <v>83</v>
      </c>
      <c r="E12" s="14" t="s">
        <v>4</v>
      </c>
      <c r="F12" s="15">
        <v>-3753.26</v>
      </c>
      <c r="G12" s="16">
        <v>44917</v>
      </c>
      <c r="I12" s="59"/>
    </row>
    <row r="13" spans="1:11" x14ac:dyDescent="0.25">
      <c r="A13" s="11">
        <v>7</v>
      </c>
      <c r="B13" s="12" t="s">
        <v>28</v>
      </c>
      <c r="C13" s="13" t="s">
        <v>2</v>
      </c>
      <c r="D13" s="13" t="s">
        <v>83</v>
      </c>
      <c r="E13" s="14" t="s">
        <v>3</v>
      </c>
      <c r="F13" s="15">
        <v>-14909.04</v>
      </c>
      <c r="G13" s="16">
        <v>44917</v>
      </c>
      <c r="I13" s="59"/>
    </row>
    <row r="14" spans="1:11" x14ac:dyDescent="0.25">
      <c r="A14" s="11">
        <v>8</v>
      </c>
      <c r="B14" s="12" t="s">
        <v>29</v>
      </c>
      <c r="C14" s="13" t="s">
        <v>2</v>
      </c>
      <c r="D14" s="13" t="s">
        <v>83</v>
      </c>
      <c r="E14" s="14" t="s">
        <v>4</v>
      </c>
      <c r="F14" s="15">
        <v>-4479.1899999999996</v>
      </c>
      <c r="G14" s="16">
        <v>44917</v>
      </c>
      <c r="I14" s="59"/>
    </row>
    <row r="15" spans="1:11" x14ac:dyDescent="0.25">
      <c r="A15" s="11">
        <v>9</v>
      </c>
      <c r="B15" s="12" t="s">
        <v>30</v>
      </c>
      <c r="C15" s="13" t="s">
        <v>2</v>
      </c>
      <c r="D15" s="13" t="s">
        <v>83</v>
      </c>
      <c r="E15" s="14" t="s">
        <v>3</v>
      </c>
      <c r="F15" s="15">
        <v>-11985.24</v>
      </c>
      <c r="G15" s="16">
        <v>44917</v>
      </c>
      <c r="I15" s="59"/>
    </row>
    <row r="16" spans="1:11" x14ac:dyDescent="0.25">
      <c r="A16" s="11">
        <v>10</v>
      </c>
      <c r="B16" s="12" t="s">
        <v>31</v>
      </c>
      <c r="C16" s="13" t="s">
        <v>2</v>
      </c>
      <c r="D16" s="13" t="s">
        <v>83</v>
      </c>
      <c r="E16" s="14" t="s">
        <v>4</v>
      </c>
      <c r="F16" s="15">
        <v>-7922.72</v>
      </c>
      <c r="G16" s="16">
        <v>44917</v>
      </c>
      <c r="I16" s="59"/>
    </row>
    <row r="17" spans="1:9" x14ac:dyDescent="0.25">
      <c r="A17" s="11">
        <v>11</v>
      </c>
      <c r="B17" s="12" t="s">
        <v>81</v>
      </c>
      <c r="C17" s="13" t="s">
        <v>2</v>
      </c>
      <c r="D17" s="13" t="s">
        <v>83</v>
      </c>
      <c r="E17" s="14" t="s">
        <v>5</v>
      </c>
      <c r="F17" s="15">
        <v>-3922.72</v>
      </c>
      <c r="G17" s="16" t="s">
        <v>6</v>
      </c>
      <c r="I17" s="59"/>
    </row>
    <row r="18" spans="1:9" x14ac:dyDescent="0.25">
      <c r="A18" s="11">
        <v>12</v>
      </c>
      <c r="B18" s="12" t="s">
        <v>32</v>
      </c>
      <c r="C18" s="13" t="s">
        <v>2</v>
      </c>
      <c r="D18" s="13" t="s">
        <v>83</v>
      </c>
      <c r="E18" s="14" t="s">
        <v>4</v>
      </c>
      <c r="F18" s="15">
        <v>-5922.72</v>
      </c>
      <c r="G18" s="16">
        <v>44938</v>
      </c>
      <c r="I18" s="59"/>
    </row>
    <row r="19" spans="1:9" x14ac:dyDescent="0.25">
      <c r="A19" s="11">
        <v>13</v>
      </c>
      <c r="B19" s="12" t="s">
        <v>33</v>
      </c>
      <c r="C19" s="13" t="s">
        <v>2</v>
      </c>
      <c r="D19" s="13" t="s">
        <v>83</v>
      </c>
      <c r="E19" s="14" t="s">
        <v>4</v>
      </c>
      <c r="F19" s="15">
        <v>-4922.72</v>
      </c>
      <c r="G19" s="16">
        <v>44953</v>
      </c>
      <c r="I19" s="59"/>
    </row>
    <row r="20" spans="1:9" x14ac:dyDescent="0.25">
      <c r="A20" s="11">
        <v>14</v>
      </c>
      <c r="B20" s="12" t="s">
        <v>34</v>
      </c>
      <c r="C20" s="13" t="s">
        <v>2</v>
      </c>
      <c r="D20" s="13" t="s">
        <v>83</v>
      </c>
      <c r="E20" s="14" t="s">
        <v>4</v>
      </c>
      <c r="F20" s="15">
        <v>-5703.98</v>
      </c>
      <c r="G20" s="16">
        <v>44953</v>
      </c>
      <c r="I20" s="59"/>
    </row>
    <row r="21" spans="1:9" x14ac:dyDescent="0.25">
      <c r="A21" s="11">
        <v>15</v>
      </c>
      <c r="B21" s="12" t="s">
        <v>35</v>
      </c>
      <c r="C21" s="13" t="s">
        <v>2</v>
      </c>
      <c r="D21" s="13" t="s">
        <v>83</v>
      </c>
      <c r="E21" s="14" t="s">
        <v>3</v>
      </c>
      <c r="F21" s="15">
        <v>-11803.98</v>
      </c>
      <c r="G21" s="16">
        <v>44963</v>
      </c>
      <c r="I21" s="59"/>
    </row>
    <row r="22" spans="1:9" x14ac:dyDescent="0.25">
      <c r="A22" s="11">
        <v>16</v>
      </c>
      <c r="B22" s="12" t="s">
        <v>36</v>
      </c>
      <c r="C22" s="13" t="s">
        <v>2</v>
      </c>
      <c r="D22" s="13" t="s">
        <v>83</v>
      </c>
      <c r="E22" s="14" t="s">
        <v>4</v>
      </c>
      <c r="F22" s="15">
        <v>-3422.72</v>
      </c>
      <c r="G22" s="16">
        <v>44970</v>
      </c>
      <c r="I22" s="59"/>
    </row>
    <row r="23" spans="1:9" x14ac:dyDescent="0.25">
      <c r="A23" s="11">
        <v>17</v>
      </c>
      <c r="B23" s="12" t="s">
        <v>37</v>
      </c>
      <c r="C23" s="13" t="s">
        <v>2</v>
      </c>
      <c r="D23" s="13" t="s">
        <v>83</v>
      </c>
      <c r="E23" s="14" t="s">
        <v>4</v>
      </c>
      <c r="F23" s="15">
        <v>-2922.72</v>
      </c>
      <c r="G23" s="16">
        <v>44985</v>
      </c>
      <c r="I23" s="59"/>
    </row>
    <row r="24" spans="1:9" x14ac:dyDescent="0.25">
      <c r="A24" s="11">
        <v>18</v>
      </c>
      <c r="B24" s="12" t="s">
        <v>38</v>
      </c>
      <c r="C24" s="13" t="s">
        <v>2</v>
      </c>
      <c r="D24" s="13" t="s">
        <v>83</v>
      </c>
      <c r="E24" s="14" t="s">
        <v>4</v>
      </c>
      <c r="F24" s="15">
        <v>-6187.1</v>
      </c>
      <c r="G24" s="16">
        <v>45002</v>
      </c>
      <c r="I24" s="59"/>
    </row>
    <row r="25" spans="1:9" x14ac:dyDescent="0.25">
      <c r="A25" s="11">
        <v>19</v>
      </c>
      <c r="B25" s="12" t="s">
        <v>39</v>
      </c>
      <c r="C25" s="13" t="s">
        <v>2</v>
      </c>
      <c r="D25" s="13" t="s">
        <v>83</v>
      </c>
      <c r="E25" s="14" t="s">
        <v>4</v>
      </c>
      <c r="F25" s="15">
        <v>-4922.72</v>
      </c>
      <c r="G25" s="16">
        <v>45002</v>
      </c>
      <c r="I25" s="59"/>
    </row>
    <row r="26" spans="1:9" x14ac:dyDescent="0.25">
      <c r="A26" s="11">
        <v>20</v>
      </c>
      <c r="B26" s="12" t="s">
        <v>40</v>
      </c>
      <c r="C26" s="13" t="s">
        <v>2</v>
      </c>
      <c r="D26" s="13" t="s">
        <v>83</v>
      </c>
      <c r="E26" s="14" t="s">
        <v>4</v>
      </c>
      <c r="F26" s="15">
        <v>-3922.72</v>
      </c>
      <c r="G26" s="16">
        <v>45002</v>
      </c>
      <c r="I26" s="59"/>
    </row>
    <row r="27" spans="1:9" x14ac:dyDescent="0.25">
      <c r="A27" s="11">
        <v>21</v>
      </c>
      <c r="B27" s="12" t="s">
        <v>41</v>
      </c>
      <c r="C27" s="13" t="s">
        <v>2</v>
      </c>
      <c r="D27" s="13" t="s">
        <v>83</v>
      </c>
      <c r="E27" s="14" t="s">
        <v>4</v>
      </c>
      <c r="F27" s="15">
        <v>-4922.72</v>
      </c>
      <c r="G27" s="16">
        <v>45002</v>
      </c>
      <c r="I27" s="59"/>
    </row>
    <row r="28" spans="1:9" x14ac:dyDescent="0.25">
      <c r="A28" s="11">
        <v>22</v>
      </c>
      <c r="B28" s="12" t="s">
        <v>42</v>
      </c>
      <c r="C28" s="13" t="s">
        <v>2</v>
      </c>
      <c r="D28" s="13" t="s">
        <v>83</v>
      </c>
      <c r="E28" s="14" t="s">
        <v>3</v>
      </c>
      <c r="F28" s="15">
        <v>-12035.24</v>
      </c>
      <c r="G28" s="16">
        <v>45005</v>
      </c>
      <c r="I28" s="59"/>
    </row>
    <row r="29" spans="1:9" x14ac:dyDescent="0.25">
      <c r="A29" s="11">
        <v>23</v>
      </c>
      <c r="B29" s="12" t="s">
        <v>43</v>
      </c>
      <c r="C29" s="13" t="s">
        <v>2</v>
      </c>
      <c r="D29" s="13" t="s">
        <v>83</v>
      </c>
      <c r="E29" s="14" t="s">
        <v>3</v>
      </c>
      <c r="F29" s="15">
        <v>-4086.32</v>
      </c>
      <c r="G29" s="16">
        <v>45005</v>
      </c>
      <c r="I29" s="59"/>
    </row>
    <row r="30" spans="1:9" x14ac:dyDescent="0.25">
      <c r="A30" s="11">
        <v>24</v>
      </c>
      <c r="B30" s="12" t="s">
        <v>44</v>
      </c>
      <c r="C30" s="13" t="s">
        <v>2</v>
      </c>
      <c r="D30" s="13" t="s">
        <v>83</v>
      </c>
      <c r="E30" s="14" t="s">
        <v>3</v>
      </c>
      <c r="F30" s="15">
        <v>-13907.96</v>
      </c>
      <c r="G30" s="16">
        <v>45005</v>
      </c>
      <c r="I30" s="59"/>
    </row>
    <row r="31" spans="1:9" x14ac:dyDescent="0.25">
      <c r="A31" s="11">
        <v>25</v>
      </c>
      <c r="B31" s="12" t="s">
        <v>45</v>
      </c>
      <c r="C31" s="13" t="s">
        <v>2</v>
      </c>
      <c r="D31" s="13" t="s">
        <v>83</v>
      </c>
      <c r="E31" s="14" t="s">
        <v>4</v>
      </c>
      <c r="F31" s="15">
        <v>-6203.98</v>
      </c>
      <c r="G31" s="16">
        <v>45007</v>
      </c>
      <c r="I31" s="59"/>
    </row>
    <row r="32" spans="1:9" x14ac:dyDescent="0.25">
      <c r="A32" s="11">
        <v>26</v>
      </c>
      <c r="B32" s="12" t="s">
        <v>46</v>
      </c>
      <c r="C32" s="13" t="s">
        <v>2</v>
      </c>
      <c r="D32" s="13" t="s">
        <v>83</v>
      </c>
      <c r="E32" s="14" t="s">
        <v>4</v>
      </c>
      <c r="F32" s="15">
        <v>-4922.72</v>
      </c>
      <c r="G32" s="16">
        <v>45007</v>
      </c>
      <c r="I32" s="59"/>
    </row>
    <row r="33" spans="1:9" x14ac:dyDescent="0.25">
      <c r="A33" s="11">
        <v>27</v>
      </c>
      <c r="B33" s="12" t="s">
        <v>47</v>
      </c>
      <c r="C33" s="13" t="s">
        <v>2</v>
      </c>
      <c r="D33" s="13" t="s">
        <v>83</v>
      </c>
      <c r="E33" s="14" t="s">
        <v>4</v>
      </c>
      <c r="F33" s="15">
        <v>-4922.72</v>
      </c>
      <c r="G33" s="16">
        <v>45007</v>
      </c>
      <c r="I33" s="59"/>
    </row>
    <row r="34" spans="1:9" x14ac:dyDescent="0.25">
      <c r="A34" s="11">
        <v>28</v>
      </c>
      <c r="B34" s="12" t="s">
        <v>48</v>
      </c>
      <c r="C34" s="13" t="s">
        <v>2</v>
      </c>
      <c r="D34" s="13" t="s">
        <v>83</v>
      </c>
      <c r="E34" s="14" t="s">
        <v>4</v>
      </c>
      <c r="F34" s="15">
        <v>-6922.72</v>
      </c>
      <c r="G34" s="16">
        <v>45007</v>
      </c>
      <c r="I34" s="59"/>
    </row>
    <row r="35" spans="1:9" x14ac:dyDescent="0.25">
      <c r="A35" s="11">
        <v>29</v>
      </c>
      <c r="B35" s="12" t="s">
        <v>49</v>
      </c>
      <c r="C35" s="13" t="s">
        <v>2</v>
      </c>
      <c r="D35" s="13" t="s">
        <v>83</v>
      </c>
      <c r="E35" s="14" t="s">
        <v>4</v>
      </c>
      <c r="F35" s="15">
        <v>-4922.62</v>
      </c>
      <c r="G35" s="16">
        <v>45007</v>
      </c>
      <c r="I35" s="59"/>
    </row>
    <row r="36" spans="1:9" x14ac:dyDescent="0.25">
      <c r="A36" s="11">
        <v>30</v>
      </c>
      <c r="B36" s="12" t="s">
        <v>50</v>
      </c>
      <c r="C36" s="13" t="s">
        <v>2</v>
      </c>
      <c r="D36" s="13" t="s">
        <v>83</v>
      </c>
      <c r="E36" s="14" t="s">
        <v>4</v>
      </c>
      <c r="F36" s="15">
        <v>-3922.72</v>
      </c>
      <c r="G36" s="16">
        <v>45007</v>
      </c>
      <c r="I36" s="59"/>
    </row>
    <row r="37" spans="1:9" x14ac:dyDescent="0.25">
      <c r="A37" s="11">
        <v>31</v>
      </c>
      <c r="B37" s="12" t="s">
        <v>51</v>
      </c>
      <c r="C37" s="13" t="s">
        <v>2</v>
      </c>
      <c r="D37" s="13" t="s">
        <v>83</v>
      </c>
      <c r="E37" s="14" t="s">
        <v>4</v>
      </c>
      <c r="F37" s="15">
        <v>-2922.72</v>
      </c>
      <c r="G37" s="16">
        <v>45007</v>
      </c>
      <c r="I37" s="59"/>
    </row>
    <row r="38" spans="1:9" x14ac:dyDescent="0.25">
      <c r="A38" s="11">
        <v>32</v>
      </c>
      <c r="B38" s="12" t="s">
        <v>52</v>
      </c>
      <c r="C38" s="13" t="s">
        <v>2</v>
      </c>
      <c r="D38" s="13" t="s">
        <v>83</v>
      </c>
      <c r="E38" s="14" t="s">
        <v>4</v>
      </c>
      <c r="F38" s="15">
        <v>-4922.72</v>
      </c>
      <c r="G38" s="16">
        <v>45007</v>
      </c>
      <c r="I38" s="59"/>
    </row>
    <row r="39" spans="1:9" x14ac:dyDescent="0.25">
      <c r="A39" s="11">
        <v>33</v>
      </c>
      <c r="B39" s="12" t="s">
        <v>53</v>
      </c>
      <c r="C39" s="13" t="s">
        <v>2</v>
      </c>
      <c r="D39" s="13" t="s">
        <v>83</v>
      </c>
      <c r="E39" s="14" t="s">
        <v>4</v>
      </c>
      <c r="F39" s="15">
        <v>-2796.46</v>
      </c>
      <c r="G39" s="16">
        <v>45007</v>
      </c>
      <c r="I39" s="59"/>
    </row>
    <row r="40" spans="1:9" x14ac:dyDescent="0.25">
      <c r="A40" s="11">
        <v>34</v>
      </c>
      <c r="B40" s="12" t="s">
        <v>54</v>
      </c>
      <c r="C40" s="13" t="s">
        <v>2</v>
      </c>
      <c r="D40" s="13" t="s">
        <v>83</v>
      </c>
      <c r="E40" s="14" t="s">
        <v>4</v>
      </c>
      <c r="F40" s="15">
        <v>-5703.98</v>
      </c>
      <c r="G40" s="16">
        <v>45007</v>
      </c>
      <c r="I40" s="59"/>
    </row>
    <row r="41" spans="1:9" x14ac:dyDescent="0.25">
      <c r="A41" s="11">
        <v>35</v>
      </c>
      <c r="B41" s="12" t="s">
        <v>55</v>
      </c>
      <c r="C41" s="13" t="s">
        <v>2</v>
      </c>
      <c r="D41" s="13" t="s">
        <v>83</v>
      </c>
      <c r="E41" s="14" t="s">
        <v>4</v>
      </c>
      <c r="F41" s="15">
        <v>-3922.72</v>
      </c>
      <c r="G41" s="16">
        <v>45007</v>
      </c>
      <c r="I41" s="59"/>
    </row>
    <row r="42" spans="1:9" x14ac:dyDescent="0.25">
      <c r="A42" s="11">
        <v>36</v>
      </c>
      <c r="B42" s="12" t="s">
        <v>56</v>
      </c>
      <c r="C42" s="13" t="s">
        <v>2</v>
      </c>
      <c r="D42" s="13" t="s">
        <v>83</v>
      </c>
      <c r="E42" s="14" t="s">
        <v>4</v>
      </c>
      <c r="F42" s="15">
        <v>-4479.1899999999996</v>
      </c>
      <c r="G42" s="16">
        <v>45043</v>
      </c>
      <c r="I42" s="59"/>
    </row>
    <row r="43" spans="1:9" x14ac:dyDescent="0.25">
      <c r="A43" s="11">
        <v>37</v>
      </c>
      <c r="B43" s="12" t="s">
        <v>57</v>
      </c>
      <c r="C43" s="13" t="s">
        <v>2</v>
      </c>
      <c r="D43" s="13" t="s">
        <v>83</v>
      </c>
      <c r="E43" s="14" t="s">
        <v>4</v>
      </c>
      <c r="F43" s="15">
        <v>-4922.72</v>
      </c>
      <c r="G43" s="16">
        <v>45043</v>
      </c>
      <c r="I43" s="59"/>
    </row>
    <row r="44" spans="1:9" x14ac:dyDescent="0.25">
      <c r="A44" s="11">
        <v>38</v>
      </c>
      <c r="B44" s="12" t="s">
        <v>58</v>
      </c>
      <c r="C44" s="13" t="s">
        <v>2</v>
      </c>
      <c r="D44" s="13" t="s">
        <v>83</v>
      </c>
      <c r="E44" s="14" t="s">
        <v>4</v>
      </c>
      <c r="F44" s="15">
        <v>-6187.1</v>
      </c>
      <c r="G44" s="16">
        <v>45043</v>
      </c>
      <c r="I44" s="59"/>
    </row>
    <row r="45" spans="1:9" x14ac:dyDescent="0.25">
      <c r="A45" s="11">
        <v>39</v>
      </c>
      <c r="B45" s="12" t="s">
        <v>59</v>
      </c>
      <c r="C45" s="13" t="s">
        <v>2</v>
      </c>
      <c r="D45" s="13" t="s">
        <v>83</v>
      </c>
      <c r="E45" s="14" t="s">
        <v>4</v>
      </c>
      <c r="F45" s="15">
        <v>-3922.72</v>
      </c>
      <c r="G45" s="16">
        <v>45043</v>
      </c>
      <c r="I45" s="59"/>
    </row>
    <row r="46" spans="1:9" x14ac:dyDescent="0.25">
      <c r="A46" s="11">
        <v>40</v>
      </c>
      <c r="B46" s="12" t="s">
        <v>60</v>
      </c>
      <c r="C46" s="13" t="s">
        <v>2</v>
      </c>
      <c r="D46" s="13" t="s">
        <v>83</v>
      </c>
      <c r="E46" s="14" t="s">
        <v>4</v>
      </c>
      <c r="F46" s="15">
        <v>-4922.72</v>
      </c>
      <c r="G46" s="16">
        <v>45043</v>
      </c>
      <c r="I46" s="59"/>
    </row>
    <row r="47" spans="1:9" x14ac:dyDescent="0.25">
      <c r="A47" s="11">
        <v>41</v>
      </c>
      <c r="B47" s="12" t="s">
        <v>61</v>
      </c>
      <c r="C47" s="13" t="s">
        <v>2</v>
      </c>
      <c r="D47" s="13" t="s">
        <v>83</v>
      </c>
      <c r="E47" s="14" t="s">
        <v>3</v>
      </c>
      <c r="F47" s="15">
        <v>-8822.7199999999993</v>
      </c>
      <c r="G47" s="16">
        <v>45062</v>
      </c>
      <c r="I47" s="59"/>
    </row>
    <row r="48" spans="1:9" x14ac:dyDescent="0.25">
      <c r="A48" s="11">
        <v>42</v>
      </c>
      <c r="B48" s="12" t="s">
        <v>62</v>
      </c>
      <c r="C48" s="13" t="s">
        <v>2</v>
      </c>
      <c r="D48" s="13" t="s">
        <v>83</v>
      </c>
      <c r="E48" s="14" t="s">
        <v>3</v>
      </c>
      <c r="F48" s="15">
        <v>-3146.52</v>
      </c>
      <c r="G48" s="16">
        <v>45062</v>
      </c>
      <c r="I48" s="59"/>
    </row>
    <row r="49" spans="1:9" x14ac:dyDescent="0.25">
      <c r="A49" s="11">
        <v>43</v>
      </c>
      <c r="B49" s="12" t="s">
        <v>63</v>
      </c>
      <c r="C49" s="13" t="s">
        <v>2</v>
      </c>
      <c r="D49" s="13" t="s">
        <v>83</v>
      </c>
      <c r="E49" s="14" t="s">
        <v>4</v>
      </c>
      <c r="F49" s="15">
        <v>-4242.72</v>
      </c>
      <c r="G49" s="16">
        <v>45072</v>
      </c>
      <c r="I49" s="59"/>
    </row>
    <row r="50" spans="1:9" x14ac:dyDescent="0.25">
      <c r="A50" s="11">
        <v>44</v>
      </c>
      <c r="B50" s="12" t="s">
        <v>64</v>
      </c>
      <c r="C50" s="13" t="s">
        <v>2</v>
      </c>
      <c r="D50" s="13" t="s">
        <v>83</v>
      </c>
      <c r="E50" s="14" t="s">
        <v>4</v>
      </c>
      <c r="F50" s="15">
        <v>-3922.72</v>
      </c>
      <c r="G50" s="16">
        <v>45072</v>
      </c>
      <c r="I50" s="59"/>
    </row>
    <row r="51" spans="1:9" x14ac:dyDescent="0.25">
      <c r="A51" s="11">
        <v>45</v>
      </c>
      <c r="B51" s="12" t="s">
        <v>65</v>
      </c>
      <c r="C51" s="13" t="s">
        <v>2</v>
      </c>
      <c r="D51" s="13" t="s">
        <v>83</v>
      </c>
      <c r="E51" s="14" t="s">
        <v>4</v>
      </c>
      <c r="F51" s="15">
        <v>-4922.72</v>
      </c>
      <c r="G51" s="16">
        <v>45072</v>
      </c>
      <c r="I51" s="59"/>
    </row>
    <row r="52" spans="1:9" x14ac:dyDescent="0.25">
      <c r="A52" s="11">
        <v>46</v>
      </c>
      <c r="B52" s="12" t="s">
        <v>66</v>
      </c>
      <c r="C52" s="13" t="s">
        <v>2</v>
      </c>
      <c r="D52" s="13" t="s">
        <v>83</v>
      </c>
      <c r="E52" s="14" t="s">
        <v>4</v>
      </c>
      <c r="F52" s="15">
        <v>-4922.72</v>
      </c>
      <c r="G52" s="16">
        <v>45072</v>
      </c>
      <c r="I52" s="59"/>
    </row>
    <row r="53" spans="1:9" x14ac:dyDescent="0.25">
      <c r="A53" s="11">
        <v>47</v>
      </c>
      <c r="B53" s="12" t="s">
        <v>67</v>
      </c>
      <c r="C53" s="13" t="s">
        <v>2</v>
      </c>
      <c r="D53" s="13" t="s">
        <v>83</v>
      </c>
      <c r="E53" s="14" t="s">
        <v>4</v>
      </c>
      <c r="F53" s="15">
        <v>-6665.24</v>
      </c>
      <c r="G53" s="16">
        <v>45072</v>
      </c>
      <c r="I53" s="59"/>
    </row>
    <row r="54" spans="1:9" x14ac:dyDescent="0.25">
      <c r="A54" s="11">
        <v>48</v>
      </c>
      <c r="B54" s="12" t="s">
        <v>68</v>
      </c>
      <c r="C54" s="13" t="s">
        <v>2</v>
      </c>
      <c r="D54" s="13" t="s">
        <v>83</v>
      </c>
      <c r="E54" s="14" t="s">
        <v>4</v>
      </c>
      <c r="F54" s="15">
        <v>-4672.63</v>
      </c>
      <c r="G54" s="16">
        <v>45072</v>
      </c>
      <c r="I54" s="59"/>
    </row>
    <row r="55" spans="1:9" x14ac:dyDescent="0.25">
      <c r="A55" s="11">
        <v>49</v>
      </c>
      <c r="B55" s="12" t="s">
        <v>69</v>
      </c>
      <c r="C55" s="13" t="s">
        <v>2</v>
      </c>
      <c r="D55" s="13" t="s">
        <v>83</v>
      </c>
      <c r="E55" s="14" t="s">
        <v>4</v>
      </c>
      <c r="F55" s="15">
        <v>-3817.78</v>
      </c>
      <c r="G55" s="16">
        <v>45072</v>
      </c>
      <c r="I55" s="59"/>
    </row>
    <row r="56" spans="1:9" x14ac:dyDescent="0.25">
      <c r="A56" s="11">
        <v>50</v>
      </c>
      <c r="B56" s="12" t="s">
        <v>70</v>
      </c>
      <c r="C56" s="13" t="s">
        <v>2</v>
      </c>
      <c r="D56" s="13" t="s">
        <v>83</v>
      </c>
      <c r="E56" s="14" t="s">
        <v>4</v>
      </c>
      <c r="F56" s="15">
        <v>-5203.9799999999996</v>
      </c>
      <c r="G56" s="16">
        <v>45072</v>
      </c>
      <c r="I56" s="59"/>
    </row>
    <row r="57" spans="1:9" x14ac:dyDescent="0.25">
      <c r="A57" s="11">
        <v>51</v>
      </c>
      <c r="B57" s="12" t="s">
        <v>71</v>
      </c>
      <c r="C57" s="13" t="s">
        <v>2</v>
      </c>
      <c r="D57" s="13" t="s">
        <v>83</v>
      </c>
      <c r="E57" s="14" t="s">
        <v>4</v>
      </c>
      <c r="F57" s="15">
        <v>-6187.1</v>
      </c>
      <c r="G57" s="16">
        <v>45072</v>
      </c>
      <c r="I57" s="59"/>
    </row>
    <row r="58" spans="1:9" x14ac:dyDescent="0.25">
      <c r="A58" s="11">
        <v>52</v>
      </c>
      <c r="B58" s="12" t="s">
        <v>72</v>
      </c>
      <c r="C58" s="13" t="s">
        <v>2</v>
      </c>
      <c r="D58" s="13" t="s">
        <v>83</v>
      </c>
      <c r="E58" s="14" t="s">
        <v>4</v>
      </c>
      <c r="F58" s="15">
        <v>-5135.38</v>
      </c>
      <c r="G58" s="16">
        <v>45106</v>
      </c>
      <c r="I58" s="59"/>
    </row>
    <row r="59" spans="1:9" x14ac:dyDescent="0.25">
      <c r="A59" s="11">
        <v>53</v>
      </c>
      <c r="B59" s="12" t="s">
        <v>73</v>
      </c>
      <c r="C59" s="13" t="s">
        <v>2</v>
      </c>
      <c r="D59" s="13" t="s">
        <v>83</v>
      </c>
      <c r="E59" s="14" t="s">
        <v>4</v>
      </c>
      <c r="F59" s="15">
        <v>-4463.91</v>
      </c>
      <c r="G59" s="16">
        <v>45106</v>
      </c>
      <c r="I59" s="59"/>
    </row>
    <row r="60" spans="1:9" x14ac:dyDescent="0.25">
      <c r="A60" s="11">
        <v>54</v>
      </c>
      <c r="B60" s="12" t="s">
        <v>74</v>
      </c>
      <c r="C60" s="13" t="s">
        <v>2</v>
      </c>
      <c r="D60" s="13" t="s">
        <v>83</v>
      </c>
      <c r="E60" s="14" t="s">
        <v>4</v>
      </c>
      <c r="F60" s="15">
        <v>-6178.58</v>
      </c>
      <c r="G60" s="16">
        <v>45106</v>
      </c>
      <c r="I60" s="59"/>
    </row>
    <row r="61" spans="1:9" x14ac:dyDescent="0.25">
      <c r="A61" s="11">
        <v>55</v>
      </c>
      <c r="B61" s="12" t="s">
        <v>75</v>
      </c>
      <c r="C61" s="13" t="s">
        <v>2</v>
      </c>
      <c r="D61" s="13" t="s">
        <v>83</v>
      </c>
      <c r="E61" s="14" t="s">
        <v>4</v>
      </c>
      <c r="F61" s="15">
        <v>-4672.63</v>
      </c>
      <c r="G61" s="16">
        <v>45135</v>
      </c>
      <c r="I61" s="59"/>
    </row>
    <row r="62" spans="1:9" x14ac:dyDescent="0.25">
      <c r="A62" s="11">
        <v>56</v>
      </c>
      <c r="B62" s="12" t="s">
        <v>76</v>
      </c>
      <c r="C62" s="13" t="s">
        <v>2</v>
      </c>
      <c r="D62" s="13" t="s">
        <v>83</v>
      </c>
      <c r="E62" s="14" t="s">
        <v>4</v>
      </c>
      <c r="F62" s="15">
        <v>-4922.72</v>
      </c>
      <c r="G62" s="16">
        <v>45135</v>
      </c>
      <c r="I62" s="59"/>
    </row>
    <row r="63" spans="1:9" x14ac:dyDescent="0.25">
      <c r="A63" s="11">
        <v>57</v>
      </c>
      <c r="B63" s="12" t="s">
        <v>77</v>
      </c>
      <c r="C63" s="13" t="s">
        <v>2</v>
      </c>
      <c r="D63" s="13" t="s">
        <v>83</v>
      </c>
      <c r="E63" s="14" t="s">
        <v>4</v>
      </c>
      <c r="F63" s="15">
        <v>-4922.72</v>
      </c>
      <c r="G63" s="16">
        <v>45135</v>
      </c>
      <c r="I63" s="59"/>
    </row>
    <row r="64" spans="1:9" x14ac:dyDescent="0.25">
      <c r="A64" s="11">
        <v>58</v>
      </c>
      <c r="B64" s="12" t="s">
        <v>78</v>
      </c>
      <c r="C64" s="13" t="s">
        <v>2</v>
      </c>
      <c r="D64" s="13" t="s">
        <v>83</v>
      </c>
      <c r="E64" s="14" t="s">
        <v>15</v>
      </c>
      <c r="F64" s="15">
        <v>-151.81</v>
      </c>
      <c r="G64" s="16">
        <v>45622</v>
      </c>
      <c r="I64" s="59"/>
    </row>
    <row r="65" spans="1:9" x14ac:dyDescent="0.25">
      <c r="A65" s="11">
        <v>59</v>
      </c>
      <c r="B65" s="12" t="s">
        <v>79</v>
      </c>
      <c r="C65" s="13" t="s">
        <v>2</v>
      </c>
      <c r="D65" s="13" t="s">
        <v>83</v>
      </c>
      <c r="E65" s="14" t="s">
        <v>15</v>
      </c>
      <c r="F65" s="15">
        <v>-151.81</v>
      </c>
      <c r="G65" s="16">
        <v>45622</v>
      </c>
      <c r="I65" s="59"/>
    </row>
    <row r="66" spans="1:9" ht="15.75" thickBot="1" x14ac:dyDescent="0.3">
      <c r="A66" s="11">
        <v>60</v>
      </c>
      <c r="B66" s="12" t="s">
        <v>80</v>
      </c>
      <c r="C66" s="13" t="s">
        <v>2</v>
      </c>
      <c r="D66" s="13" t="s">
        <v>83</v>
      </c>
      <c r="E66" s="14" t="s">
        <v>15</v>
      </c>
      <c r="F66" s="15">
        <v>-1753.84</v>
      </c>
      <c r="G66" s="16">
        <v>45622</v>
      </c>
      <c r="I66" s="59"/>
    </row>
    <row r="67" spans="1:9" s="19" customFormat="1" ht="26.45" customHeight="1" thickBot="1" x14ac:dyDescent="0.25">
      <c r="A67" s="71" t="s">
        <v>0</v>
      </c>
      <c r="B67" s="72"/>
      <c r="C67" s="72"/>
      <c r="D67" s="72"/>
      <c r="E67" s="73"/>
      <c r="F67" s="17">
        <f>SUM(F7:F66)</f>
        <v>-316208.81</v>
      </c>
      <c r="G67" s="18"/>
      <c r="I67" s="20"/>
    </row>
  </sheetData>
  <sortState xmlns:xlrd2="http://schemas.microsoft.com/office/spreadsheetml/2017/richdata2" ref="A7:K66">
    <sortCondition ref="G7:G66"/>
  </sortState>
  <mergeCells count="4">
    <mergeCell ref="A1:G1"/>
    <mergeCell ref="A3:G3"/>
    <mergeCell ref="A4:G4"/>
    <mergeCell ref="A67:E67"/>
  </mergeCells>
  <printOptions horizontalCentered="1"/>
  <pageMargins left="0.43307086614173229" right="0.43307086614173229" top="0.59055118110236227" bottom="0.59055118110236227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0DDEF0-2763-4B72-B1F7-CE3ACE4C1AAC}"/>
</file>

<file path=customXml/itemProps2.xml><?xml version="1.0" encoding="utf-8"?>
<ds:datastoreItem xmlns:ds="http://schemas.openxmlformats.org/officeDocument/2006/customXml" ds:itemID="{90EB5EB3-A85C-4926-B78C-1C4E9695EE08}"/>
</file>

<file path=customXml/itemProps3.xml><?xml version="1.0" encoding="utf-8"?>
<ds:datastoreItem xmlns:ds="http://schemas.openxmlformats.org/officeDocument/2006/customXml" ds:itemID="{DE822F22-7B07-4D88-BB41-569585A4EE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AVISO CRÉDITO</vt:lpstr>
      <vt:lpstr>RESUMO FINANCEIRO</vt:lpstr>
      <vt:lpstr>RELAÇÃO PAGAMENTOS</vt:lpstr>
      <vt:lpstr>'AVISO CRÉDITO'!Area_de_impressao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Daniela Sousa de Brito Ignacio</cp:lastModifiedBy>
  <cp:lastPrinted>2025-01-29T19:01:10Z</cp:lastPrinted>
  <dcterms:created xsi:type="dcterms:W3CDTF">2022-07-26T16:26:40Z</dcterms:created>
  <dcterms:modified xsi:type="dcterms:W3CDTF">2025-01-29T19:01:14Z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