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41190002 MAC_CG 87.503\"/>
    </mc:Choice>
  </mc:AlternateContent>
  <xr:revisionPtr revIDLastSave="0" documentId="13_ncr:1_{CE29EE80-E011-4643-969B-131D8E747101}" xr6:coauthVersionLast="47" xr6:coauthVersionMax="47" xr10:uidLastSave="{00000000-0000-0000-0000-000000000000}"/>
  <bookViews>
    <workbookView xWindow="-120" yWindow="-120" windowWidth="29040" windowHeight="15720" activeTab="3" xr2:uid="{C86E397B-2BEC-41B6-9ACA-9CE06556C28D}"/>
  </bookViews>
  <sheets>
    <sheet name="CAPA" sheetId="9" r:id="rId1"/>
    <sheet name="AVISO CRÉDITO" sheetId="8" r:id="rId2"/>
    <sheet name="RESUMO FINANCEIRO" sheetId="7" r:id="rId3"/>
    <sheet name="RELAÇÃO PAGAMENTOS" sheetId="11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PAGAMENTOS'!$A$6:$K$6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1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'RELAÇÃO PAGAMENTOS'!$A$1:$G$49</definedName>
    <definedName name="_xlnm.Print_Area" localSheetId="2">'RESUMO FINANCEIRO'!$A$1:$J$27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1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1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1">#REF!</definedName>
    <definedName name="CONSOLIDADO" localSheetId="0">#REF!</definedName>
    <definedName name="CONSOLIDADO" localSheetId="2">#REF!</definedName>
    <definedName name="CONSOLIDADO">#REF!</definedName>
    <definedName name="CRIS" localSheetId="1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1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1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1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1">#REF!</definedName>
    <definedName name="F" localSheetId="0">#REF!</definedName>
    <definedName name="F" localSheetId="2">#REF!</definedName>
    <definedName name="F">#REF!</definedName>
    <definedName name="FFFFFFF" localSheetId="1">#REF!</definedName>
    <definedName name="FFFFFFF" localSheetId="0">#REF!</definedName>
    <definedName name="FFFFFFF" localSheetId="2">#REF!</definedName>
    <definedName name="FFFFFFF">#REF!</definedName>
    <definedName name="FFFFFFFFFFFFFFFFFF" localSheetId="1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1">#REF!</definedName>
    <definedName name="ggg" localSheetId="0">#REF!</definedName>
    <definedName name="ggg" localSheetId="2">#REF!</definedName>
    <definedName name="ggg">#REF!</definedName>
    <definedName name="GR" localSheetId="1">#REF!</definedName>
    <definedName name="GR" localSheetId="0">#REF!</definedName>
    <definedName name="GR" localSheetId="2">#REF!</definedName>
    <definedName name="GR">#REF!</definedName>
    <definedName name="ICESP_DFC___CONSOL_HIERAR" localSheetId="1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1">#REF!</definedName>
    <definedName name="já" localSheetId="0">#REF!</definedName>
    <definedName name="já" localSheetId="2">#REF!</definedName>
    <definedName name="já">#REF!</definedName>
    <definedName name="jjjjjjjjjjjjjjjjjjjjj" localSheetId="1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1">#REF!</definedName>
    <definedName name="k" localSheetId="0">#REF!</definedName>
    <definedName name="k" localSheetId="2">#REF!</definedName>
    <definedName name="k">#REF!</definedName>
    <definedName name="LDLDLDLDLD" localSheetId="1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1">#REF!</definedName>
    <definedName name="mmmm" localSheetId="0">#REF!</definedName>
    <definedName name="mmmm" localSheetId="2">#REF!</definedName>
    <definedName name="mmmm">#REF!</definedName>
    <definedName name="N___Consolidado_ICESP_HIER" localSheetId="1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1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PAGAMENTOS'!$1:$6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1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1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1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1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1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1" l="1"/>
  <c r="F49" i="11" s="1"/>
  <c r="B15" i="7" l="1"/>
  <c r="B10" i="7"/>
  <c r="B17" i="7" s="1"/>
</calcChain>
</file>

<file path=xl/sharedStrings.xml><?xml version="1.0" encoding="utf-8"?>
<sst xmlns="http://schemas.openxmlformats.org/spreadsheetml/2006/main" count="190" uniqueCount="87">
  <si>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</si>
  <si>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</si>
  <si>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</si>
  <si>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</si>
  <si>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</si>
  <si>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</si>
  <si>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</si>
  <si>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</si>
  <si>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</si>
  <si>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</si>
  <si>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Saldo inicial</t>
  </si>
  <si>
    <t>VALOR RECEBIDO</t>
  </si>
  <si>
    <t>RECEITAS FINANCEIRAS</t>
  </si>
  <si>
    <t>Pagamentos de despesas</t>
  </si>
  <si>
    <t>Saldo Final</t>
  </si>
  <si>
    <t>SECRETARIA DE ESTADO DA SAÚDE DE SÃO PAULO</t>
  </si>
  <si>
    <t>CLASSIFICAÇÃO</t>
  </si>
  <si>
    <t>MATERIAL DE CONSUMO</t>
  </si>
  <si>
    <t>DONIZETTI DE SOUSA GUERREIRO-DESCARTAVEI</t>
  </si>
  <si>
    <t>MATERIAIS HOSPITALARES EM GERAL</t>
  </si>
  <si>
    <t>MEDPAPER COM. DE MAT. MED. E HOSP. LIMIT</t>
  </si>
  <si>
    <t>PROMEFARMA MEDICAMENTOS E PRODUTOS HOSPITALARES LTDA</t>
  </si>
  <si>
    <t>MEDICAMENTOS E REAGENTES</t>
  </si>
  <si>
    <t>CRISTALIA PROD  QUIM  FARMACEUTICOS LTDA</t>
  </si>
  <si>
    <t>COMERCIAL 3 ALBE LTDA</t>
  </si>
  <si>
    <t>LUIMED COMERCIO DE PRODUTOS HOSP LTDA</t>
  </si>
  <si>
    <t>SUPERMED COM E IMP DE PRODUTOS MEDICOS E HOSPITALARES LTDA</t>
  </si>
  <si>
    <t>LABORATORIOS B BRAUN SA</t>
  </si>
  <si>
    <t>ONCO PROD DIST DE PROD HOSPITALARES E ONCOLOGICOS LTDA</t>
  </si>
  <si>
    <t>CIRURGICA FERNANDES COM DE MAT CIRURG E HOSPIT SOC LTDA</t>
  </si>
  <si>
    <t>ANTIBIOTICOS DO BRASIL LTDA</t>
  </si>
  <si>
    <t>CIENTIFICA MEDICA HOSPITALAR LTDA</t>
  </si>
  <si>
    <t>ATIVA COMERCIAL HOSPITALAR LTDA</t>
  </si>
  <si>
    <t>DUPATRI HOSPITALAR COM IMPORTACAO E EXPORTACAO LTDA</t>
  </si>
  <si>
    <t>BIOLINE FIOS CIRURGICOS LTDA</t>
  </si>
  <si>
    <t>OPHTHALMOS LTDA</t>
  </si>
  <si>
    <t>SERVIMED COMERCIAL LTDA</t>
  </si>
  <si>
    <t>F &amp; F DISTRIBUIDORA DE PRODUTOS FARMACEUTICOS LTDA</t>
  </si>
  <si>
    <t>MASTER DIAGNOSTICA PROD LABORATORIAIS E HOSPITALARES LTDA</t>
  </si>
  <si>
    <t>ESSITY SOLUCOES MEDICAS DO BRASIL COM E DISTRIBUICAO LTDA</t>
  </si>
  <si>
    <t>FABRICA ARTEFATOS LATEX SAO ROQUE S/A</t>
  </si>
  <si>
    <t>COLOPLAST DO BRASIL LTDA</t>
  </si>
  <si>
    <t>Fluxo de Caixa Realizado</t>
  </si>
  <si>
    <t>NF N° 12296</t>
  </si>
  <si>
    <t>NF N° 350</t>
  </si>
  <si>
    <t>NF N° 12373</t>
  </si>
  <si>
    <t>NF N° 305695</t>
  </si>
  <si>
    <t>NF N° 196248</t>
  </si>
  <si>
    <t>NF N° 12501</t>
  </si>
  <si>
    <t>NF N° 265428</t>
  </si>
  <si>
    <t>NF N° 20111</t>
  </si>
  <si>
    <t>NF N° 570630</t>
  </si>
  <si>
    <t>NF N° 68869</t>
  </si>
  <si>
    <t>NF N° 68870</t>
  </si>
  <si>
    <t>NF N° 68874</t>
  </si>
  <si>
    <t>NF N° 539939</t>
  </si>
  <si>
    <t>NF N° 1650346</t>
  </si>
  <si>
    <t>NF N° 257226</t>
  </si>
  <si>
    <t>NF N° 259457</t>
  </si>
  <si>
    <t>NF N° 69203</t>
  </si>
  <si>
    <t>NF N° 69312</t>
  </si>
  <si>
    <t>NF N° 104464</t>
  </si>
  <si>
    <t>NF N° 355036</t>
  </si>
  <si>
    <t>NF N° 81382</t>
  </si>
  <si>
    <t>NF N° 167962</t>
  </si>
  <si>
    <t>NF N° 70552</t>
  </si>
  <si>
    <t>NF N° 70553</t>
  </si>
  <si>
    <t>NF N° 70554</t>
  </si>
  <si>
    <t>NF N° 70555</t>
  </si>
  <si>
    <t>NF N° 70556</t>
  </si>
  <si>
    <t>NF N° 8442047</t>
  </si>
  <si>
    <t>NF N° 236074</t>
  </si>
  <si>
    <t>NF N° 120465</t>
  </si>
  <si>
    <t>NF N° 357178</t>
  </si>
  <si>
    <t>NF N° 20274</t>
  </si>
  <si>
    <t>NF N° 80154</t>
  </si>
  <si>
    <t>NF N° 261957</t>
  </si>
  <si>
    <t>NF N° 20732</t>
  </si>
  <si>
    <t>NF N° 244101</t>
  </si>
  <si>
    <t>NF N° 244352</t>
  </si>
  <si>
    <t>NF N° 80319</t>
  </si>
  <si>
    <t>NF N° 1661565</t>
  </si>
  <si>
    <t>NF N° 23756</t>
  </si>
  <si>
    <t>NF N° 8663870</t>
  </si>
  <si>
    <t>NF N° 255970</t>
  </si>
  <si>
    <t xml:space="preserve"> INCREMENTO MAC - DEPUTADA MARIA ROSAS - IPQ</t>
  </si>
  <si>
    <t>RESOLUÇÃO SS Nº 69, DE 22 DE JUNHO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</si>
</sst>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3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10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2" applyAlignment="1">
      <alignment horizontal="center"/>
    </xf>
    <xf numFmtId="0" fontId="2" fillId="0" borderId="0" xfId="2" applyAlignment="1">
      <alignment horizontal="left" indent="1"/>
    </xf>
    <xf numFmtId="14" fontId="2" fillId="0" borderId="0" xfId="2" applyNumberFormat="1" applyAlignment="1">
      <alignment horizontal="left" indent="1"/>
    </xf>
    <xf numFmtId="0" fontId="2" fillId="0" borderId="0" xfId="2" applyAlignment="1">
      <alignment horizontal="left" indent="2"/>
    </xf>
    <xf numFmtId="4" fontId="2" fillId="0" borderId="0" xfId="2" applyNumberFormat="1" applyAlignment="1">
      <alignment horizontal="right"/>
    </xf>
    <xf numFmtId="0" fontId="2" fillId="0" borderId="0" xfId="2"/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164" fontId="4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left" vertical="center" indent="1"/>
    </xf>
    <xf numFmtId="0" fontId="16" fillId="3" borderId="1" xfId="2" applyFont="1" applyFill="1" applyBorder="1" applyAlignment="1">
      <alignment horizontal="left" vertical="center" indent="2"/>
    </xf>
    <xf numFmtId="14" fontId="17" fillId="3" borderId="1" xfId="2" applyNumberFormat="1" applyFont="1" applyFill="1" applyBorder="1" applyAlignment="1">
      <alignment horizontal="center" vertical="center"/>
    </xf>
    <xf numFmtId="14" fontId="17" fillId="3" borderId="1" xfId="2" applyNumberFormat="1" applyFont="1" applyFill="1" applyBorder="1" applyAlignment="1">
      <alignment horizontal="center" vertical="center" wrapText="1"/>
    </xf>
    <xf numFmtId="0" fontId="18" fillId="0" borderId="0" xfId="2" applyFont="1"/>
    <xf numFmtId="0" fontId="19" fillId="0" borderId="1" xfId="3" quotePrefix="1" applyNumberFormat="1" applyFont="1" applyFill="1" applyBorder="1" applyAlignment="1">
      <alignment horizontal="center" vertical="center"/>
    </xf>
    <xf numFmtId="0" fontId="20" fillId="0" borderId="1" xfId="3" applyNumberFormat="1" applyFont="1" applyFill="1" applyBorder="1" applyAlignment="1">
      <alignment horizontal="left" vertical="center" indent="1"/>
    </xf>
    <xf numFmtId="43" fontId="20" fillId="0" borderId="1" xfId="3" applyFont="1" applyFill="1" applyBorder="1" applyAlignment="1">
      <alignment horizontal="left" vertical="center" indent="1"/>
    </xf>
    <xf numFmtId="4" fontId="20" fillId="0" borderId="1" xfId="2" applyNumberFormat="1" applyFont="1" applyBorder="1" applyAlignment="1">
      <alignment horizontal="right" vertical="center"/>
    </xf>
    <xf numFmtId="165" fontId="20" fillId="0" borderId="1" xfId="2" applyNumberFormat="1" applyFont="1" applyBorder="1" applyAlignment="1">
      <alignment horizontal="center" vertical="center"/>
    </xf>
    <xf numFmtId="164" fontId="21" fillId="3" borderId="5" xfId="2" applyNumberFormat="1" applyFont="1" applyFill="1" applyBorder="1" applyAlignment="1">
      <alignment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14" fontId="22" fillId="0" borderId="0" xfId="2" applyNumberFormat="1" applyFont="1" applyAlignment="1">
      <alignment horizontal="center" vertical="center"/>
    </xf>
    <xf numFmtId="0" fontId="20" fillId="0" borderId="1" xfId="3" applyNumberFormat="1" applyFont="1" applyFill="1" applyBorder="1" applyAlignment="1">
      <alignment horizontal="center" vertical="center"/>
    </xf>
    <xf numFmtId="0" fontId="24" fillId="0" borderId="0" xfId="5" applyFont="1" applyAlignment="1">
      <alignment vertical="center"/>
    </xf>
    <xf numFmtId="0" fontId="1" fillId="0" borderId="0" xfId="6"/>
    <xf numFmtId="0" fontId="26" fillId="0" borderId="0" xfId="5" applyFont="1" applyAlignment="1">
      <alignment vertical="center"/>
    </xf>
    <xf numFmtId="0" fontId="27" fillId="0" borderId="6" xfId="5" applyFont="1" applyBorder="1" applyAlignment="1">
      <alignment vertical="center" wrapText="1"/>
    </xf>
    <xf numFmtId="4" fontId="27" fillId="0" borderId="7" xfId="5" applyNumberFormat="1" applyFont="1" applyBorder="1" applyAlignment="1">
      <alignment vertical="center"/>
    </xf>
    <xf numFmtId="0" fontId="28" fillId="0" borderId="8" xfId="5" applyFont="1" applyBorder="1" applyAlignment="1">
      <alignment horizontal="left" vertical="center" wrapText="1"/>
    </xf>
    <xf numFmtId="4" fontId="28" fillId="0" borderId="9" xfId="5" applyNumberFormat="1" applyFont="1" applyBorder="1" applyAlignment="1">
      <alignment vertical="center"/>
    </xf>
    <xf numFmtId="0" fontId="27" fillId="0" borderId="0" xfId="5" applyFont="1" applyAlignment="1">
      <alignment horizontal="left" vertical="center" wrapText="1"/>
    </xf>
    <xf numFmtId="4" fontId="27" fillId="0" borderId="0" xfId="5" applyNumberFormat="1" applyFont="1" applyAlignment="1">
      <alignment vertical="center"/>
    </xf>
    <xf numFmtId="0" fontId="27" fillId="4" borderId="8" xfId="5" applyFont="1" applyFill="1" applyBorder="1" applyAlignment="1">
      <alignment horizontal="left" vertical="center" wrapText="1"/>
    </xf>
    <xf numFmtId="4" fontId="27" fillId="4" borderId="9" xfId="5" applyNumberFormat="1" applyFont="1" applyFill="1" applyBorder="1" applyAlignment="1">
      <alignment vertical="center"/>
    </xf>
    <xf numFmtId="0" fontId="29" fillId="0" borderId="0" xfId="5" applyFont="1" applyAlignment="1">
      <alignment vertical="center" wrapText="1"/>
    </xf>
    <xf numFmtId="4" fontId="29" fillId="0" borderId="0" xfId="5" applyNumberFormat="1" applyFont="1" applyAlignment="1">
      <alignment vertical="center"/>
    </xf>
    <xf numFmtId="4" fontId="1" fillId="0" borderId="0" xfId="6" applyNumberFormat="1"/>
    <xf numFmtId="0" fontId="27" fillId="4" borderId="8" xfId="5" applyFont="1" applyFill="1" applyBorder="1" applyAlignment="1">
      <alignment horizontal="left" vertical="center"/>
    </xf>
    <xf numFmtId="4" fontId="30" fillId="4" borderId="9" xfId="5" applyNumberFormat="1" applyFont="1" applyFill="1" applyBorder="1" applyAlignment="1">
      <alignment vertical="center"/>
    </xf>
    <xf numFmtId="0" fontId="26" fillId="0" borderId="0" xfId="5" applyFont="1"/>
    <xf numFmtId="4" fontId="26" fillId="0" borderId="0" xfId="5" applyNumberFormat="1" applyFont="1"/>
    <xf numFmtId="0" fontId="31" fillId="5" borderId="10" xfId="5" applyFont="1" applyFill="1" applyBorder="1" applyAlignment="1">
      <alignment vertical="center"/>
    </xf>
    <xf numFmtId="166" fontId="31" fillId="5" borderId="11" xfId="5" applyNumberFormat="1" applyFont="1" applyFill="1" applyBorder="1" applyAlignment="1">
      <alignment vertical="center"/>
    </xf>
    <xf numFmtId="0" fontId="32" fillId="0" borderId="0" xfId="5" applyFont="1"/>
    <xf numFmtId="0" fontId="6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0" fontId="6" fillId="2" borderId="0" xfId="7" applyFont="1" applyFill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17" fontId="7" fillId="0" borderId="0" xfId="7" quotePrefix="1" applyNumberFormat="1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21" fillId="3" borderId="2" xfId="2" applyFont="1" applyFill="1" applyBorder="1" applyAlignment="1">
      <alignment horizontal="left" vertical="center" indent="1"/>
    </xf>
    <xf numFmtId="0" fontId="21" fillId="3" borderId="3" xfId="2" applyFont="1" applyFill="1" applyBorder="1" applyAlignment="1">
      <alignment horizontal="left" vertical="center" indent="1"/>
    </xf>
    <xf numFmtId="0" fontId="21" fillId="3" borderId="4" xfId="2" applyFont="1" applyFill="1" applyBorder="1" applyAlignment="1">
      <alignment horizontal="left" vertical="center" indent="1"/>
    </xf>
  </cellXfs>
  <cellStyles count="8">
    <cellStyle name="Hiperlink 2" xfId="4" xr:uid="{FDD9179C-0185-426B-A35F-437FBB591508}"/>
    <cellStyle name="Normal" xfId="0" builtinId="0"/>
    <cellStyle name="Normal 2" xfId="1" xr:uid="{E332FD1E-9DAA-41F0-9DD6-3E36A3A77C7F}"/>
    <cellStyle name="Normal 2 2 2 2 12" xfId="5" xr:uid="{75A084F1-FCEF-4770-B21F-2C07BA4D8215}"/>
    <cellStyle name="Normal 3" xfId="2" xr:uid="{0916D679-94E4-468D-86E9-DFDC2F965F53}"/>
    <cellStyle name="Normal 3 3" xfId="7" xr:uid="{D0AE522C-CB9D-4C06-805F-03F6CFF1A642}"/>
    <cellStyle name="Normal 4 2 2" xfId="6" xr:uid="{3E257127-1AC4-4C20-8C66-3D9A37544953}"/>
    <cellStyle name="Vírgula 2" xfId="3" xr:uid="{F64FE7C5-6C1C-41A6-A869-6B39CDFCA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9811A5-49C8-401C-8AD0-4721EE281F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</xdr:row>
      <xdr:rowOff>66675</xdr:rowOff>
    </xdr:from>
    <xdr:to>
      <xdr:col>10</xdr:col>
      <xdr:colOff>19050</xdr:colOff>
      <xdr:row>27</xdr:row>
      <xdr:rowOff>109855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FE2EA09-A5AA-A97D-E5E8-80EDEE527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14375"/>
          <a:ext cx="6086475" cy="37674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4</xdr:row>
      <xdr:rowOff>13446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BF550A3-E262-4923-B529-0E8AA16CA3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674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32576C-9B7D-43A2-A480-C1B917FA1C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47626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FC10248-E416-4BB9-ADA8-F4AE0212E4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121539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7A62-1D49-480C-89AF-696E7EAD0A55}"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51" customWidth="1"/>
    <col min="2" max="8" width="9.140625" style="51"/>
    <col min="9" max="9" width="37.140625" style="51" customWidth="1"/>
    <col min="10" max="10" width="0.28515625" style="51" customWidth="1"/>
    <col min="11" max="13" width="9.140625" style="51"/>
    <col min="14" max="14" width="10.7109375" style="51" customWidth="1"/>
    <col min="15" max="16384" width="9.140625" style="51"/>
  </cols>
  <sheetData>
    <row r="1" spans="1:14" ht="80.25" customHeight="1" x14ac:dyDescent="0.2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51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86.25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52" customFormat="1" ht="30.75" x14ac:dyDescent="0.2">
      <c r="A4" s="56" t="s">
        <v>15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52" customFormat="1" ht="30.75" x14ac:dyDescent="0.2">
      <c r="A5" s="56" t="s">
        <v>86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52" customFormat="1" ht="35.25" customHeight="1" x14ac:dyDescent="0.2">
      <c r="A6" s="57" t="s">
        <v>85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208F0-5339-4FDF-B3CF-63FA2028CA41}">
  <dimension ref="A1"/>
  <sheetViews>
    <sheetView showGridLines="0" workbookViewId="0">
      <selection activeCell="Q32" sqref="Q32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0E1D-A6BC-4721-885C-4BDFDEEDC267}">
  <dimension ref="A1:D21"/>
  <sheetViews>
    <sheetView showGridLines="0" zoomScale="85" zoomScaleNormal="85" workbookViewId="0">
      <selection activeCell="B17" sqref="A1:B17"/>
    </sheetView>
  </sheetViews>
  <sheetFormatPr defaultColWidth="9.140625" defaultRowHeight="15" x14ac:dyDescent="0.25"/>
  <cols>
    <col min="1" max="1" width="61.7109375" style="46" customWidth="1"/>
    <col min="2" max="2" width="38.28515625" style="46" customWidth="1"/>
    <col min="3" max="3" width="20.7109375" style="31" bestFit="1" customWidth="1"/>
    <col min="4" max="4" width="12" style="31" bestFit="1" customWidth="1"/>
    <col min="5" max="16384" width="9.140625" style="31"/>
  </cols>
  <sheetData>
    <row r="1" spans="1:4" ht="52.15" customHeight="1" x14ac:dyDescent="0.25">
      <c r="A1" s="30"/>
      <c r="B1" s="30"/>
    </row>
    <row r="2" spans="1:4" ht="27" customHeight="1" x14ac:dyDescent="0.25">
      <c r="A2" s="30"/>
      <c r="B2" s="30"/>
    </row>
    <row r="3" spans="1:4" ht="25.15" customHeight="1" x14ac:dyDescent="0.25">
      <c r="A3" s="60" t="s">
        <v>42</v>
      </c>
      <c r="B3" s="60"/>
    </row>
    <row r="4" spans="1:4" ht="14.45" customHeight="1" x14ac:dyDescent="0.25">
      <c r="A4" s="32"/>
      <c r="B4" s="32"/>
    </row>
    <row r="5" spans="1:4" ht="14.45" customHeight="1" x14ac:dyDescent="0.25">
      <c r="A5" s="32"/>
      <c r="B5" s="32"/>
    </row>
    <row r="6" spans="1:4" ht="15.75" thickBot="1" x14ac:dyDescent="0.3">
      <c r="A6" s="33" t="s">
        <v>10</v>
      </c>
      <c r="B6" s="34">
        <v>0</v>
      </c>
    </row>
    <row r="7" spans="1:4" ht="27.6" customHeight="1" x14ac:dyDescent="0.25">
      <c r="A7" s="35" t="s">
        <v>11</v>
      </c>
      <c r="B7" s="36">
        <v>300000</v>
      </c>
    </row>
    <row r="8" spans="1:4" ht="27.6" customHeight="1" x14ac:dyDescent="0.25">
      <c r="A8" s="35" t="s">
        <v>12</v>
      </c>
      <c r="B8" s="36">
        <v>26173.07</v>
      </c>
    </row>
    <row r="9" spans="1:4" x14ac:dyDescent="0.25">
      <c r="A9" s="37"/>
      <c r="B9" s="38"/>
    </row>
    <row r="10" spans="1:4" x14ac:dyDescent="0.25">
      <c r="A10" s="39" t="s">
        <v>0</v>
      </c>
      <c r="B10" s="40">
        <f>SUM(B6:B8)</f>
        <v>326173.07</v>
      </c>
    </row>
    <row r="11" spans="1:4" x14ac:dyDescent="0.25">
      <c r="A11" s="37"/>
      <c r="B11" s="38"/>
    </row>
    <row r="12" spans="1:4" ht="27.6" customHeight="1" x14ac:dyDescent="0.25">
      <c r="A12" s="41" t="s">
        <v>13</v>
      </c>
      <c r="B12" s="42"/>
    </row>
    <row r="13" spans="1:4" ht="27.6" customHeight="1" x14ac:dyDescent="0.25">
      <c r="A13" s="35" t="s">
        <v>17</v>
      </c>
      <c r="B13" s="36">
        <v>-326173.07</v>
      </c>
      <c r="C13" s="43"/>
      <c r="D13" s="43"/>
    </row>
    <row r="14" spans="1:4" x14ac:dyDescent="0.25">
      <c r="A14" s="37"/>
      <c r="B14" s="38"/>
    </row>
    <row r="15" spans="1:4" ht="27.6" customHeight="1" x14ac:dyDescent="0.25">
      <c r="A15" s="44" t="s">
        <v>0</v>
      </c>
      <c r="B15" s="45">
        <f>SUM(B13:B14)</f>
        <v>-326173.07</v>
      </c>
      <c r="C15" s="43"/>
    </row>
    <row r="16" spans="1:4" x14ac:dyDescent="0.25">
      <c r="B16" s="47"/>
    </row>
    <row r="17" spans="1:2" ht="27.6" customHeight="1" thickBot="1" x14ac:dyDescent="0.3">
      <c r="A17" s="48" t="s">
        <v>14</v>
      </c>
      <c r="B17" s="49">
        <f>B10+B15</f>
        <v>0</v>
      </c>
    </row>
    <row r="21" spans="1:2" x14ac:dyDescent="0.25">
      <c r="A21" s="50"/>
      <c r="B21" s="47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A995-6321-4C3B-AB55-3FCE3657CAC5}">
  <dimension ref="A1:K49"/>
  <sheetViews>
    <sheetView showGridLines="0" tabSelected="1" topLeftCell="A18" workbookViewId="0">
      <selection activeCell="I31" sqref="I31"/>
    </sheetView>
  </sheetViews>
  <sheetFormatPr defaultColWidth="9.140625" defaultRowHeight="15" x14ac:dyDescent="0.25"/>
  <cols>
    <col min="1" max="1" width="6.140625" style="3" customWidth="1"/>
    <col min="2" max="2" width="13.28515625" style="3" bestFit="1" customWidth="1"/>
    <col min="3" max="3" width="42.85546875" style="4" customWidth="1"/>
    <col min="4" max="4" width="23.42578125" style="4" bestFit="1" customWidth="1"/>
    <col min="5" max="5" width="65.5703125" style="4" bestFit="1" customWidth="1"/>
    <col min="6" max="6" width="16.140625" style="7" bestFit="1" customWidth="1"/>
    <col min="7" max="7" width="14.140625" style="5" bestFit="1" customWidth="1"/>
    <col min="8" max="16384" width="9.140625" style="8"/>
  </cols>
  <sheetData>
    <row r="1" spans="1:11" s="2" customFormat="1" ht="53.25" customHeight="1" x14ac:dyDescent="0.2">
      <c r="A1" s="61"/>
      <c r="B1" s="61"/>
      <c r="C1" s="61"/>
      <c r="D1" s="61"/>
      <c r="E1" s="61"/>
      <c r="F1" s="61"/>
      <c r="G1" s="61"/>
      <c r="H1" s="1"/>
      <c r="I1" s="1"/>
      <c r="J1" s="1"/>
      <c r="K1" s="1"/>
    </row>
    <row r="2" spans="1:11" ht="11.25" customHeight="1" x14ac:dyDescent="0.25">
      <c r="E2" s="5"/>
      <c r="F2" s="6"/>
      <c r="G2" s="7"/>
    </row>
    <row r="3" spans="1:11" s="9" customFormat="1" ht="13.5" customHeight="1" x14ac:dyDescent="0.2">
      <c r="A3" s="62"/>
      <c r="B3" s="62"/>
      <c r="C3" s="62"/>
      <c r="D3" s="62"/>
      <c r="E3" s="62"/>
      <c r="F3" s="62"/>
      <c r="G3" s="62"/>
    </row>
    <row r="4" spans="1:11" s="9" customFormat="1" ht="20.100000000000001" customHeight="1" x14ac:dyDescent="0.2">
      <c r="A4" s="63" t="s">
        <v>2</v>
      </c>
      <c r="B4" s="63"/>
      <c r="C4" s="63"/>
      <c r="D4" s="63"/>
      <c r="E4" s="63"/>
      <c r="F4" s="63"/>
      <c r="G4" s="63"/>
    </row>
    <row r="5" spans="1:11" s="13" customFormat="1" ht="13.5" customHeight="1" x14ac:dyDescent="0.2">
      <c r="A5" s="10"/>
      <c r="B5" s="11"/>
      <c r="C5" s="10"/>
      <c r="D5" s="10"/>
      <c r="E5" s="10"/>
      <c r="F5" s="12"/>
      <c r="G5" s="10"/>
    </row>
    <row r="6" spans="1:11" s="19" customFormat="1" ht="27" customHeight="1" x14ac:dyDescent="0.2">
      <c r="A6" s="14" t="s">
        <v>3</v>
      </c>
      <c r="B6" s="14" t="s">
        <v>4</v>
      </c>
      <c r="C6" s="15" t="s">
        <v>5</v>
      </c>
      <c r="D6" s="15" t="s">
        <v>16</v>
      </c>
      <c r="E6" s="16" t="s">
        <v>6</v>
      </c>
      <c r="F6" s="17" t="s">
        <v>7</v>
      </c>
      <c r="G6" s="18" t="s">
        <v>8</v>
      </c>
      <c r="H6" s="9"/>
    </row>
    <row r="7" spans="1:11" x14ac:dyDescent="0.25">
      <c r="A7" s="20">
        <v>1</v>
      </c>
      <c r="B7" s="29" t="s">
        <v>43</v>
      </c>
      <c r="C7" s="21" t="s">
        <v>19</v>
      </c>
      <c r="D7" s="21" t="s">
        <v>17</v>
      </c>
      <c r="E7" s="22" t="s">
        <v>18</v>
      </c>
      <c r="F7" s="23">
        <v>-7953.4</v>
      </c>
      <c r="G7" s="24">
        <v>45173</v>
      </c>
    </row>
    <row r="8" spans="1:11" x14ac:dyDescent="0.25">
      <c r="A8" s="20">
        <v>2</v>
      </c>
      <c r="B8" s="29" t="s">
        <v>44</v>
      </c>
      <c r="C8" s="21" t="s">
        <v>19</v>
      </c>
      <c r="D8" s="21" t="s">
        <v>17</v>
      </c>
      <c r="E8" s="22" t="s">
        <v>20</v>
      </c>
      <c r="F8" s="23">
        <v>-7975</v>
      </c>
      <c r="G8" s="24">
        <v>45175</v>
      </c>
    </row>
    <row r="9" spans="1:11" x14ac:dyDescent="0.25">
      <c r="A9" s="20">
        <v>3</v>
      </c>
      <c r="B9" s="29" t="s">
        <v>45</v>
      </c>
      <c r="C9" s="21" t="s">
        <v>19</v>
      </c>
      <c r="D9" s="21" t="s">
        <v>17</v>
      </c>
      <c r="E9" s="22" t="s">
        <v>18</v>
      </c>
      <c r="F9" s="23">
        <v>-7953.4</v>
      </c>
      <c r="G9" s="24">
        <v>45201</v>
      </c>
    </row>
    <row r="10" spans="1:11" x14ac:dyDescent="0.25">
      <c r="A10" s="20">
        <v>4</v>
      </c>
      <c r="B10" s="29" t="s">
        <v>46</v>
      </c>
      <c r="C10" s="21" t="s">
        <v>22</v>
      </c>
      <c r="D10" s="21" t="s">
        <v>17</v>
      </c>
      <c r="E10" s="22" t="s">
        <v>21</v>
      </c>
      <c r="F10" s="23">
        <v>-7980</v>
      </c>
      <c r="G10" s="24">
        <v>45247</v>
      </c>
    </row>
    <row r="11" spans="1:11" x14ac:dyDescent="0.25">
      <c r="A11" s="20">
        <v>5</v>
      </c>
      <c r="B11" s="29" t="s">
        <v>47</v>
      </c>
      <c r="C11" s="21" t="s">
        <v>22</v>
      </c>
      <c r="D11" s="21" t="s">
        <v>17</v>
      </c>
      <c r="E11" s="22" t="s">
        <v>23</v>
      </c>
      <c r="F11" s="23">
        <v>-7986.6</v>
      </c>
      <c r="G11" s="24">
        <v>45222</v>
      </c>
    </row>
    <row r="12" spans="1:11" x14ac:dyDescent="0.25">
      <c r="A12" s="20">
        <v>6</v>
      </c>
      <c r="B12" s="29" t="s">
        <v>48</v>
      </c>
      <c r="C12" s="21" t="s">
        <v>19</v>
      </c>
      <c r="D12" s="21" t="s">
        <v>17</v>
      </c>
      <c r="E12" s="22" t="s">
        <v>18</v>
      </c>
      <c r="F12" s="23">
        <v>-7986.4</v>
      </c>
      <c r="G12" s="24">
        <v>45238</v>
      </c>
    </row>
    <row r="13" spans="1:11" x14ac:dyDescent="0.25">
      <c r="A13" s="20">
        <v>7</v>
      </c>
      <c r="B13" s="29" t="s">
        <v>49</v>
      </c>
      <c r="C13" s="21" t="s">
        <v>19</v>
      </c>
      <c r="D13" s="21" t="s">
        <v>17</v>
      </c>
      <c r="E13" s="22" t="s">
        <v>24</v>
      </c>
      <c r="F13" s="23">
        <v>-7969.5</v>
      </c>
      <c r="G13" s="24">
        <v>45239</v>
      </c>
    </row>
    <row r="14" spans="1:11" x14ac:dyDescent="0.25">
      <c r="A14" s="20">
        <v>8</v>
      </c>
      <c r="B14" s="29" t="s">
        <v>50</v>
      </c>
      <c r="C14" s="21" t="s">
        <v>19</v>
      </c>
      <c r="D14" s="21" t="s">
        <v>17</v>
      </c>
      <c r="E14" s="22" t="s">
        <v>25</v>
      </c>
      <c r="F14" s="23">
        <v>-7963.84</v>
      </c>
      <c r="G14" s="24">
        <v>45243</v>
      </c>
    </row>
    <row r="15" spans="1:11" x14ac:dyDescent="0.25">
      <c r="A15" s="20">
        <v>9</v>
      </c>
      <c r="B15" s="29" t="s">
        <v>51</v>
      </c>
      <c r="C15" s="21" t="s">
        <v>22</v>
      </c>
      <c r="D15" s="21" t="s">
        <v>17</v>
      </c>
      <c r="E15" s="22" t="s">
        <v>26</v>
      </c>
      <c r="F15" s="23">
        <v>-401.18</v>
      </c>
      <c r="G15" s="24">
        <v>45243</v>
      </c>
    </row>
    <row r="16" spans="1:11" x14ac:dyDescent="0.25">
      <c r="A16" s="20">
        <v>10</v>
      </c>
      <c r="B16" s="29" t="s">
        <v>52</v>
      </c>
      <c r="C16" s="21" t="s">
        <v>19</v>
      </c>
      <c r="D16" s="21" t="s">
        <v>17</v>
      </c>
      <c r="E16" s="22" t="s">
        <v>27</v>
      </c>
      <c r="F16" s="23">
        <v>-7966.8</v>
      </c>
      <c r="G16" s="24">
        <v>45247</v>
      </c>
    </row>
    <row r="17" spans="1:7" x14ac:dyDescent="0.25">
      <c r="A17" s="20">
        <v>11</v>
      </c>
      <c r="B17" s="29" t="s">
        <v>53</v>
      </c>
      <c r="C17" s="21" t="s">
        <v>19</v>
      </c>
      <c r="D17" s="21" t="s">
        <v>17</v>
      </c>
      <c r="E17" s="22" t="s">
        <v>27</v>
      </c>
      <c r="F17" s="23">
        <v>-7966.8</v>
      </c>
      <c r="G17" s="24">
        <v>45247</v>
      </c>
    </row>
    <row r="18" spans="1:7" x14ac:dyDescent="0.25">
      <c r="A18" s="20">
        <v>12</v>
      </c>
      <c r="B18" s="29" t="s">
        <v>54</v>
      </c>
      <c r="C18" s="21" t="s">
        <v>19</v>
      </c>
      <c r="D18" s="21" t="s">
        <v>17</v>
      </c>
      <c r="E18" s="22" t="s">
        <v>27</v>
      </c>
      <c r="F18" s="23">
        <v>-7966.8</v>
      </c>
      <c r="G18" s="24">
        <v>45247</v>
      </c>
    </row>
    <row r="19" spans="1:7" x14ac:dyDescent="0.25">
      <c r="A19" s="20">
        <v>13</v>
      </c>
      <c r="B19" s="29" t="s">
        <v>55</v>
      </c>
      <c r="C19" s="21" t="s">
        <v>22</v>
      </c>
      <c r="D19" s="21" t="s">
        <v>17</v>
      </c>
      <c r="E19" s="22" t="s">
        <v>28</v>
      </c>
      <c r="F19" s="23">
        <v>-7965.02</v>
      </c>
      <c r="G19" s="24">
        <v>45278</v>
      </c>
    </row>
    <row r="20" spans="1:7" x14ac:dyDescent="0.25">
      <c r="A20" s="20">
        <v>14</v>
      </c>
      <c r="B20" s="29" t="s">
        <v>56</v>
      </c>
      <c r="C20" s="21" t="s">
        <v>19</v>
      </c>
      <c r="D20" s="21" t="s">
        <v>17</v>
      </c>
      <c r="E20" s="22" t="s">
        <v>29</v>
      </c>
      <c r="F20" s="23">
        <v>-7972.8</v>
      </c>
      <c r="G20" s="24">
        <v>45253</v>
      </c>
    </row>
    <row r="21" spans="1:7" x14ac:dyDescent="0.25">
      <c r="A21" s="20">
        <v>15</v>
      </c>
      <c r="B21" s="29" t="s">
        <v>57</v>
      </c>
      <c r="C21" s="21" t="s">
        <v>22</v>
      </c>
      <c r="D21" s="21" t="s">
        <v>17</v>
      </c>
      <c r="E21" s="22" t="s">
        <v>30</v>
      </c>
      <c r="F21" s="23">
        <v>-7980</v>
      </c>
      <c r="G21" s="24">
        <v>45279</v>
      </c>
    </row>
    <row r="22" spans="1:7" x14ac:dyDescent="0.25">
      <c r="A22" s="20">
        <v>16</v>
      </c>
      <c r="B22" s="29" t="s">
        <v>58</v>
      </c>
      <c r="C22" s="21" t="s">
        <v>22</v>
      </c>
      <c r="D22" s="21" t="s">
        <v>17</v>
      </c>
      <c r="E22" s="22" t="s">
        <v>31</v>
      </c>
      <c r="F22" s="23">
        <v>-7990</v>
      </c>
      <c r="G22" s="24">
        <v>45247</v>
      </c>
    </row>
    <row r="23" spans="1:7" x14ac:dyDescent="0.25">
      <c r="A23" s="20">
        <v>17</v>
      </c>
      <c r="B23" s="29" t="s">
        <v>59</v>
      </c>
      <c r="C23" s="21" t="s">
        <v>19</v>
      </c>
      <c r="D23" s="21" t="s">
        <v>17</v>
      </c>
      <c r="E23" s="22" t="s">
        <v>27</v>
      </c>
      <c r="F23" s="23">
        <v>-7980</v>
      </c>
      <c r="G23" s="24">
        <v>45252</v>
      </c>
    </row>
    <row r="24" spans="1:7" x14ac:dyDescent="0.25">
      <c r="A24" s="20">
        <v>18</v>
      </c>
      <c r="B24" s="29" t="s">
        <v>60</v>
      </c>
      <c r="C24" s="21" t="s">
        <v>19</v>
      </c>
      <c r="D24" s="21" t="s">
        <v>17</v>
      </c>
      <c r="E24" s="22" t="s">
        <v>27</v>
      </c>
      <c r="F24" s="23">
        <v>-7035</v>
      </c>
      <c r="G24" s="24">
        <v>45252</v>
      </c>
    </row>
    <row r="25" spans="1:7" x14ac:dyDescent="0.25">
      <c r="A25" s="20">
        <v>19</v>
      </c>
      <c r="B25" s="29" t="s">
        <v>61</v>
      </c>
      <c r="C25" s="21" t="s">
        <v>22</v>
      </c>
      <c r="D25" s="21" t="s">
        <v>17</v>
      </c>
      <c r="E25" s="22" t="s">
        <v>32</v>
      </c>
      <c r="F25" s="23">
        <v>-7980</v>
      </c>
      <c r="G25" s="24">
        <v>45253</v>
      </c>
    </row>
    <row r="26" spans="1:7" x14ac:dyDescent="0.25">
      <c r="A26" s="20">
        <v>20</v>
      </c>
      <c r="B26" s="29" t="s">
        <v>62</v>
      </c>
      <c r="C26" s="21" t="s">
        <v>22</v>
      </c>
      <c r="D26" s="21" t="s">
        <v>17</v>
      </c>
      <c r="E26" s="22" t="s">
        <v>33</v>
      </c>
      <c r="F26" s="23">
        <v>-7975</v>
      </c>
      <c r="G26" s="24">
        <v>45253</v>
      </c>
    </row>
    <row r="27" spans="1:7" x14ac:dyDescent="0.25">
      <c r="A27" s="20">
        <v>21</v>
      </c>
      <c r="B27" s="29" t="s">
        <v>63</v>
      </c>
      <c r="C27" s="21" t="s">
        <v>19</v>
      </c>
      <c r="D27" s="21" t="s">
        <v>17</v>
      </c>
      <c r="E27" s="22" t="s">
        <v>34</v>
      </c>
      <c r="F27" s="23">
        <v>-7987.2</v>
      </c>
      <c r="G27" s="24">
        <v>45257</v>
      </c>
    </row>
    <row r="28" spans="1:7" x14ac:dyDescent="0.25">
      <c r="A28" s="20">
        <v>22</v>
      </c>
      <c r="B28" s="29" t="s">
        <v>64</v>
      </c>
      <c r="C28" s="21" t="s">
        <v>22</v>
      </c>
      <c r="D28" s="21" t="s">
        <v>17</v>
      </c>
      <c r="E28" s="22" t="s">
        <v>35</v>
      </c>
      <c r="F28" s="23">
        <v>-7944.86</v>
      </c>
      <c r="G28" s="24">
        <v>45254</v>
      </c>
    </row>
    <row r="29" spans="1:7" x14ac:dyDescent="0.25">
      <c r="A29" s="20">
        <v>23</v>
      </c>
      <c r="B29" s="29" t="s">
        <v>65</v>
      </c>
      <c r="C29" s="21" t="s">
        <v>19</v>
      </c>
      <c r="D29" s="21" t="s">
        <v>17</v>
      </c>
      <c r="E29" s="22" t="s">
        <v>27</v>
      </c>
      <c r="F29" s="23">
        <v>-7966.8</v>
      </c>
      <c r="G29" s="24">
        <v>45260</v>
      </c>
    </row>
    <row r="30" spans="1:7" x14ac:dyDescent="0.25">
      <c r="A30" s="20">
        <v>24</v>
      </c>
      <c r="B30" s="29" t="s">
        <v>66</v>
      </c>
      <c r="C30" s="21" t="s">
        <v>19</v>
      </c>
      <c r="D30" s="21" t="s">
        <v>17</v>
      </c>
      <c r="E30" s="22" t="s">
        <v>27</v>
      </c>
      <c r="F30" s="23">
        <v>-7966.8</v>
      </c>
      <c r="G30" s="24">
        <v>45260</v>
      </c>
    </row>
    <row r="31" spans="1:7" x14ac:dyDescent="0.25">
      <c r="A31" s="20">
        <v>25</v>
      </c>
      <c r="B31" s="29" t="s">
        <v>67</v>
      </c>
      <c r="C31" s="21" t="s">
        <v>19</v>
      </c>
      <c r="D31" s="21" t="s">
        <v>17</v>
      </c>
      <c r="E31" s="22" t="s">
        <v>27</v>
      </c>
      <c r="F31" s="23">
        <v>-7966.8</v>
      </c>
      <c r="G31" s="24">
        <v>45282</v>
      </c>
    </row>
    <row r="32" spans="1:7" x14ac:dyDescent="0.25">
      <c r="A32" s="20">
        <v>26</v>
      </c>
      <c r="B32" s="29" t="s">
        <v>68</v>
      </c>
      <c r="C32" s="21" t="s">
        <v>19</v>
      </c>
      <c r="D32" s="21" t="s">
        <v>17</v>
      </c>
      <c r="E32" s="22" t="s">
        <v>27</v>
      </c>
      <c r="F32" s="23">
        <v>-7966.8</v>
      </c>
      <c r="G32" s="24">
        <v>45260</v>
      </c>
    </row>
    <row r="33" spans="1:7" x14ac:dyDescent="0.25">
      <c r="A33" s="20">
        <v>27</v>
      </c>
      <c r="B33" s="29" t="s">
        <v>69</v>
      </c>
      <c r="C33" s="21" t="s">
        <v>19</v>
      </c>
      <c r="D33" s="21" t="s">
        <v>17</v>
      </c>
      <c r="E33" s="22" t="s">
        <v>27</v>
      </c>
      <c r="F33" s="23">
        <v>-7966.8</v>
      </c>
      <c r="G33" s="24">
        <v>45260</v>
      </c>
    </row>
    <row r="34" spans="1:7" x14ac:dyDescent="0.25">
      <c r="A34" s="20">
        <v>28</v>
      </c>
      <c r="B34" s="29" t="s">
        <v>70</v>
      </c>
      <c r="C34" s="21" t="s">
        <v>22</v>
      </c>
      <c r="D34" s="21" t="s">
        <v>17</v>
      </c>
      <c r="E34" s="22" t="s">
        <v>36</v>
      </c>
      <c r="F34" s="23">
        <v>-7975.24</v>
      </c>
      <c r="G34" s="24">
        <v>45258</v>
      </c>
    </row>
    <row r="35" spans="1:7" x14ac:dyDescent="0.25">
      <c r="A35" s="20">
        <v>29</v>
      </c>
      <c r="B35" s="29" t="s">
        <v>71</v>
      </c>
      <c r="C35" s="21" t="s">
        <v>22</v>
      </c>
      <c r="D35" s="21" t="s">
        <v>17</v>
      </c>
      <c r="E35" s="22" t="s">
        <v>23</v>
      </c>
      <c r="F35" s="23">
        <v>-7962.5</v>
      </c>
      <c r="G35" s="24">
        <v>45266</v>
      </c>
    </row>
    <row r="36" spans="1:7" x14ac:dyDescent="0.25">
      <c r="A36" s="20">
        <v>30</v>
      </c>
      <c r="B36" s="29" t="s">
        <v>72</v>
      </c>
      <c r="C36" s="21" t="s">
        <v>22</v>
      </c>
      <c r="D36" s="21" t="s">
        <v>17</v>
      </c>
      <c r="E36" s="22" t="s">
        <v>37</v>
      </c>
      <c r="F36" s="23">
        <v>-7990</v>
      </c>
      <c r="G36" s="24">
        <v>45268</v>
      </c>
    </row>
    <row r="37" spans="1:7" x14ac:dyDescent="0.25">
      <c r="A37" s="20">
        <v>31</v>
      </c>
      <c r="B37" s="29" t="s">
        <v>73</v>
      </c>
      <c r="C37" s="21" t="s">
        <v>22</v>
      </c>
      <c r="D37" s="21" t="s">
        <v>17</v>
      </c>
      <c r="E37" s="22" t="s">
        <v>33</v>
      </c>
      <c r="F37" s="23">
        <v>-7945.71</v>
      </c>
      <c r="G37" s="24">
        <v>45268</v>
      </c>
    </row>
    <row r="38" spans="1:7" x14ac:dyDescent="0.25">
      <c r="A38" s="20">
        <v>32</v>
      </c>
      <c r="B38" s="29" t="s">
        <v>74</v>
      </c>
      <c r="C38" s="21" t="s">
        <v>19</v>
      </c>
      <c r="D38" s="21" t="s">
        <v>17</v>
      </c>
      <c r="E38" s="22" t="s">
        <v>25</v>
      </c>
      <c r="F38" s="23">
        <v>-7963.81</v>
      </c>
      <c r="G38" s="24">
        <v>45273</v>
      </c>
    </row>
    <row r="39" spans="1:7" x14ac:dyDescent="0.25">
      <c r="A39" s="20">
        <v>33</v>
      </c>
      <c r="B39" s="29" t="s">
        <v>75</v>
      </c>
      <c r="C39" s="21" t="s">
        <v>19</v>
      </c>
      <c r="D39" s="21" t="s">
        <v>17</v>
      </c>
      <c r="E39" s="22" t="s">
        <v>38</v>
      </c>
      <c r="F39" s="23">
        <v>-7973</v>
      </c>
      <c r="G39" s="24">
        <v>45273</v>
      </c>
    </row>
    <row r="40" spans="1:7" x14ac:dyDescent="0.25">
      <c r="A40" s="20">
        <v>34</v>
      </c>
      <c r="B40" s="29" t="s">
        <v>76</v>
      </c>
      <c r="C40" s="21" t="s">
        <v>22</v>
      </c>
      <c r="D40" s="21" t="s">
        <v>17</v>
      </c>
      <c r="E40" s="22" t="s">
        <v>31</v>
      </c>
      <c r="F40" s="23">
        <v>-7990</v>
      </c>
      <c r="G40" s="24">
        <v>45273</v>
      </c>
    </row>
    <row r="41" spans="1:7" x14ac:dyDescent="0.25">
      <c r="A41" s="20">
        <v>35</v>
      </c>
      <c r="B41" s="29" t="s">
        <v>77</v>
      </c>
      <c r="C41" s="21" t="s">
        <v>19</v>
      </c>
      <c r="D41" s="21" t="s">
        <v>17</v>
      </c>
      <c r="E41" s="22" t="s">
        <v>39</v>
      </c>
      <c r="F41" s="23">
        <v>-7969.5</v>
      </c>
      <c r="G41" s="24">
        <v>45274</v>
      </c>
    </row>
    <row r="42" spans="1:7" x14ac:dyDescent="0.25">
      <c r="A42" s="20">
        <v>36</v>
      </c>
      <c r="B42" s="29" t="s">
        <v>78</v>
      </c>
      <c r="C42" s="21" t="s">
        <v>19</v>
      </c>
      <c r="D42" s="21" t="s">
        <v>17</v>
      </c>
      <c r="E42" s="22" t="s">
        <v>40</v>
      </c>
      <c r="F42" s="23">
        <v>-7990</v>
      </c>
      <c r="G42" s="24">
        <v>45274</v>
      </c>
    </row>
    <row r="43" spans="1:7" x14ac:dyDescent="0.25">
      <c r="A43" s="20">
        <v>37</v>
      </c>
      <c r="B43" s="29" t="s">
        <v>79</v>
      </c>
      <c r="C43" s="21" t="s">
        <v>22</v>
      </c>
      <c r="D43" s="21" t="s">
        <v>17</v>
      </c>
      <c r="E43" s="22" t="s">
        <v>23</v>
      </c>
      <c r="F43" s="23">
        <v>-7962.5</v>
      </c>
      <c r="G43" s="24">
        <v>45278</v>
      </c>
    </row>
    <row r="44" spans="1:7" x14ac:dyDescent="0.25">
      <c r="A44" s="20">
        <v>38</v>
      </c>
      <c r="B44" s="29" t="s">
        <v>80</v>
      </c>
      <c r="C44" s="21" t="s">
        <v>19</v>
      </c>
      <c r="D44" s="21" t="s">
        <v>17</v>
      </c>
      <c r="E44" s="22" t="s">
        <v>38</v>
      </c>
      <c r="F44" s="23">
        <v>-7973</v>
      </c>
      <c r="G44" s="24">
        <v>45281</v>
      </c>
    </row>
    <row r="45" spans="1:7" x14ac:dyDescent="0.25">
      <c r="A45" s="20">
        <v>39</v>
      </c>
      <c r="B45" s="29" t="s">
        <v>81</v>
      </c>
      <c r="C45" s="21" t="s">
        <v>19</v>
      </c>
      <c r="D45" s="21" t="s">
        <v>17</v>
      </c>
      <c r="E45" s="22" t="s">
        <v>29</v>
      </c>
      <c r="F45" s="23">
        <v>-7963.2</v>
      </c>
      <c r="G45" s="24">
        <v>45282</v>
      </c>
    </row>
    <row r="46" spans="1:7" x14ac:dyDescent="0.25">
      <c r="A46" s="20">
        <v>40</v>
      </c>
      <c r="B46" s="29" t="s">
        <v>82</v>
      </c>
      <c r="C46" s="21" t="s">
        <v>19</v>
      </c>
      <c r="D46" s="21" t="s">
        <v>17</v>
      </c>
      <c r="E46" s="22" t="s">
        <v>41</v>
      </c>
      <c r="F46" s="23">
        <v>-7967.75</v>
      </c>
      <c r="G46" s="24">
        <v>45286</v>
      </c>
    </row>
    <row r="47" spans="1:7" x14ac:dyDescent="0.25">
      <c r="A47" s="20">
        <v>41</v>
      </c>
      <c r="B47" s="29" t="s">
        <v>83</v>
      </c>
      <c r="C47" s="21" t="s">
        <v>22</v>
      </c>
      <c r="D47" s="21" t="s">
        <v>17</v>
      </c>
      <c r="E47" s="22" t="s">
        <v>36</v>
      </c>
      <c r="F47" s="23">
        <v>-7948.75</v>
      </c>
      <c r="G47" s="24">
        <v>45287</v>
      </c>
    </row>
    <row r="48" spans="1:7" ht="15.75" thickBot="1" x14ac:dyDescent="0.3">
      <c r="A48" s="20">
        <v>42</v>
      </c>
      <c r="B48" s="29" t="s">
        <v>84</v>
      </c>
      <c r="C48" s="21" t="s">
        <v>22</v>
      </c>
      <c r="D48" s="21" t="s">
        <v>17</v>
      </c>
      <c r="E48" s="22" t="s">
        <v>23</v>
      </c>
      <c r="F48" s="23">
        <f>-7962.5+77.99</f>
        <v>-7884.51</v>
      </c>
      <c r="G48" s="24">
        <v>45288</v>
      </c>
    </row>
    <row r="49" spans="1:9" s="27" customFormat="1" ht="26.45" customHeight="1" thickBot="1" x14ac:dyDescent="0.25">
      <c r="A49" s="64" t="s">
        <v>9</v>
      </c>
      <c r="B49" s="65"/>
      <c r="C49" s="65"/>
      <c r="D49" s="65"/>
      <c r="E49" s="66"/>
      <c r="F49" s="25">
        <f>SUM(F7:F48)</f>
        <v>-326173.06999999995</v>
      </c>
      <c r="G49" s="26"/>
      <c r="I49" s="28"/>
    </row>
  </sheetData>
  <mergeCells count="4">
    <mergeCell ref="A1:G1"/>
    <mergeCell ref="A3:G3"/>
    <mergeCell ref="A4:G4"/>
    <mergeCell ref="A49:E49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0BB45F-7899-426F-A3B2-65A876978B75}"/>
</file>

<file path=customXml/itemProps2.xml><?xml version="1.0" encoding="utf-8"?>
<ds:datastoreItem xmlns:ds="http://schemas.openxmlformats.org/officeDocument/2006/customXml" ds:itemID="{B94A0280-6AAA-4121-AA1C-7AAE72B8DFFA}"/>
</file>

<file path=customXml/itemProps3.xml><?xml version="1.0" encoding="utf-8"?>
<ds:datastoreItem xmlns:ds="http://schemas.openxmlformats.org/officeDocument/2006/customXml" ds:itemID="{324BB86A-2B3F-42E5-8F05-65EC756B9D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AVISO CRÉDITO</vt:lpstr>
      <vt:lpstr>RESUMO FINANCEIRO</vt:lpstr>
      <vt:lpstr>RELAÇÃO PAGAMENTOS</vt:lpstr>
      <vt:lpstr>'RELAÇÃO PAGAMENTOS'!Area_de_impressao</vt:lpstr>
      <vt:lpstr>'RESUMO FINANCEIRO'!Area_de_impressao</vt:lpstr>
      <vt:lpstr>'RELAÇÃO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Dutra Dias</dc:creator>
  <cp:lastModifiedBy>Tuanne Carolina Gaspar</cp:lastModifiedBy>
  <cp:lastPrinted>2025-01-30T13:16:55Z</cp:lastPrinted>
  <dcterms:created xsi:type="dcterms:W3CDTF">2025-01-11T10:59:49Z</dcterms:created>
  <dcterms:modified xsi:type="dcterms:W3CDTF">2025-01-30T14:01:24Z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