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EMENDA Nº 41350001 MAC_ CG 87.515\"/>
    </mc:Choice>
  </mc:AlternateContent>
  <xr:revisionPtr revIDLastSave="0" documentId="13_ncr:1_{5A296F54-3501-45AA-B0BF-50FB59486EF4}" xr6:coauthVersionLast="47" xr6:coauthVersionMax="47" xr10:uidLastSave="{00000000-0000-0000-0000-000000000000}"/>
  <bookViews>
    <workbookView xWindow="-120" yWindow="-120" windowWidth="29040" windowHeight="15720" xr2:uid="{5A7E0A2E-468D-4A80-9BBF-231898DF5AA5}"/>
  </bookViews>
  <sheets>
    <sheet name=" CAPA" sheetId="7" r:id="rId1"/>
    <sheet name=" AVISO CRÉDITO" sheetId="6" r:id="rId2"/>
    <sheet name=" RESUMO FINANCEIRO" sheetId="5" r:id="rId3"/>
    <sheet name="RELAÇÃO PAGAMENTOS" sheetId="2" r:id="rId4"/>
  </sheets>
  <externalReferences>
    <externalReference r:id="rId5"/>
    <externalReference r:id="rId6"/>
  </externalReferences>
  <definedNames>
    <definedName name="_2">#REF!</definedName>
    <definedName name="_xlnm._FilterDatabase" localSheetId="3" hidden="1">'RELAÇÃO PAGAMENTOS'!$A$5:$K$59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 RESUMO FINANCEIRO'!$A$1:$J$27</definedName>
    <definedName name="_xlnm.Print_Area" localSheetId="3">'RELAÇÃO PAGAMENTOS'!$A$1:$G$59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'RELAÇÃO PAGAMENTOS'!$1:$5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2" l="1"/>
  <c r="B15" i="5" l="1"/>
  <c r="B10" i="5"/>
  <c r="B17" i="5" l="1"/>
</calcChain>
</file>

<file path=xl/sharedStrings.xml><?xml version="1.0" encoding="utf-8"?>
<sst xmlns="http://schemas.openxmlformats.org/spreadsheetml/2006/main" count="234" uniqueCount="104">
  <si>
    <t>ITEM</t>
  </si>
  <si>
    <t>NF/TÍTULO</t>
  </si>
  <si>
    <t>DESPESA</t>
  </si>
  <si>
    <t>FAVORECIDO</t>
  </si>
  <si>
    <t>VLR PAGO</t>
  </si>
  <si>
    <t>DATA LIQUIDAÇÃO</t>
  </si>
  <si>
    <t xml:space="preserve">MATERIAIS HOSPITALARES EM GERAL         </t>
  </si>
  <si>
    <t>TOTAL</t>
  </si>
  <si>
    <t xml:space="preserve">  </t>
  </si>
  <si>
    <t>RELAÇÃO DE PAGAMENTOS</t>
  </si>
  <si>
    <t>Total</t>
  </si>
  <si>
    <t xml:space="preserve">VOLPI DISTRIBUIDORA DE DROGAS LTDA                          </t>
  </si>
  <si>
    <t>NF N° 1658474</t>
  </si>
  <si>
    <t xml:space="preserve">CIRURGICA FERNANDES COM DE MAT CIRURG E HOSPIT SOC LTDA     </t>
  </si>
  <si>
    <t>NF N° 445081</t>
  </si>
  <si>
    <t xml:space="preserve">HOSPFAR IND E COM DE PROD HOSP S.A                          </t>
  </si>
  <si>
    <t xml:space="preserve">MEDICAMENTOS E REAGENTES                </t>
  </si>
  <si>
    <t>NF N° 41260</t>
  </si>
  <si>
    <t xml:space="preserve">LABNEWS INDUSTRIAL LTDA                                     </t>
  </si>
  <si>
    <t>NF N° 5316</t>
  </si>
  <si>
    <t xml:space="preserve">RECOMMED PRESTACAO DE SERVICOS E VENDAS LTDA                </t>
  </si>
  <si>
    <t>NF N° 24499</t>
  </si>
  <si>
    <t xml:space="preserve">SOL-MILLENNIUM BRASIL IMPORTACAO E EXPORTACAO LTDA          </t>
  </si>
  <si>
    <t>NF N° 28289</t>
  </si>
  <si>
    <t>NF N° 153673</t>
  </si>
  <si>
    <t xml:space="preserve">HEALTH QUALITY - INDUSTRIA E COMERCIO LTDA ME               </t>
  </si>
  <si>
    <t>NF N° 64664</t>
  </si>
  <si>
    <t xml:space="preserve">LOCALMED COMERCIO E LOCACÃO DE EQUIPAMENTOS LTDA            </t>
  </si>
  <si>
    <t>NF N° 69690</t>
  </si>
  <si>
    <t xml:space="preserve">VICPHARMA INDUSTRIA E COMERCIO LTDA                         </t>
  </si>
  <si>
    <t>NF N° 165231</t>
  </si>
  <si>
    <t xml:space="preserve">ZAMMI INSTRUMENTAL LTDA                                     </t>
  </si>
  <si>
    <t>NF N° 14024</t>
  </si>
  <si>
    <t xml:space="preserve">ALL SERVICE COMÉRCIO DE SUPRIMENTOS LTDA                    </t>
  </si>
  <si>
    <t xml:space="preserve">MAT P/ COPA, HIGIENE E LIMPEZA          </t>
  </si>
  <si>
    <t>NF N° 1312719</t>
  </si>
  <si>
    <t xml:space="preserve">CM HOSPITALAR LTDA                                          </t>
  </si>
  <si>
    <t>NF N° 1312720</t>
  </si>
  <si>
    <t>NF N° 14035</t>
  </si>
  <si>
    <t>NF N° 14036</t>
  </si>
  <si>
    <t>NF N° 14037</t>
  </si>
  <si>
    <t>NF N° 14039</t>
  </si>
  <si>
    <t>NF N° 249246</t>
  </si>
  <si>
    <t xml:space="preserve">BLAU  FARMACEUTICA S.A                                      </t>
  </si>
  <si>
    <t>NF N° 1313142</t>
  </si>
  <si>
    <t>NF N° 14052</t>
  </si>
  <si>
    <t>NF N° 1798728</t>
  </si>
  <si>
    <t xml:space="preserve">COMERCIAL CIRURGICA RIOCLARENSE LTDA                        </t>
  </si>
  <si>
    <t>NF N° 1798531</t>
  </si>
  <si>
    <t>NF N° 69751</t>
  </si>
  <si>
    <t>NF N° 69752</t>
  </si>
  <si>
    <t>NF N° 69753</t>
  </si>
  <si>
    <t>NF N° 69754</t>
  </si>
  <si>
    <t>NF N° 69755</t>
  </si>
  <si>
    <t>NF N° 14065</t>
  </si>
  <si>
    <t>NF N° 14067</t>
  </si>
  <si>
    <t>NF N° 14068</t>
  </si>
  <si>
    <t>NF N° 249468</t>
  </si>
  <si>
    <t>NF N° 124018</t>
  </si>
  <si>
    <t xml:space="preserve">F &amp; F DISTRIBUIDORA DE PRODUTOS FARMACEUTICOS LTDA          </t>
  </si>
  <si>
    <t>NF N° 154383</t>
  </si>
  <si>
    <t>NF N° 2035</t>
  </si>
  <si>
    <t xml:space="preserve">CATH CARE IND. IMPORTAÇÃO EXPORTAÇÃO E COM                  </t>
  </si>
  <si>
    <t xml:space="preserve">ÓRTESES, PRÓTESES E MATERIAIS ESPECIAIS </t>
  </si>
  <si>
    <t>NF N° 360046</t>
  </si>
  <si>
    <t xml:space="preserve">DUPATRI HOSPITALAR COM IMPORTACAO E EXPORTACAO LTDA         </t>
  </si>
  <si>
    <t>NF N° 89043</t>
  </si>
  <si>
    <t xml:space="preserve">MEDICOR PRODUTOS HOSPITALARES LTDA                          </t>
  </si>
  <si>
    <t>NF N° 66183</t>
  </si>
  <si>
    <t xml:space="preserve">DECIO CAMARGO PROD. E EQUIP. LABORATORIAIS LTDA             </t>
  </si>
  <si>
    <t>NF N° 70620</t>
  </si>
  <si>
    <t xml:space="preserve">BIOBASE INDUSTRIA E COMERCIO LTDA                           </t>
  </si>
  <si>
    <t xml:space="preserve">DIETAS ENTERAIS E PARENTERAIS           </t>
  </si>
  <si>
    <t>NF N° 61895</t>
  </si>
  <si>
    <t xml:space="preserve">CARDINAL HEALTH DO BRASIL LTDA                              </t>
  </si>
  <si>
    <t>NF N° 13915</t>
  </si>
  <si>
    <t xml:space="preserve">P.H.O. PRODUTOS HOSPITALARES E ODONTOLOGICOS LTDA-ME        </t>
  </si>
  <si>
    <t>NF N° 708298</t>
  </si>
  <si>
    <t xml:space="preserve">AUTO SUTURE DO BRASIL LTDA                                  </t>
  </si>
  <si>
    <t>NF N° 69756</t>
  </si>
  <si>
    <t>NF N° 8991</t>
  </si>
  <si>
    <t xml:space="preserve">BRAMED COMERCIO HOSPITALAR DO BRASIL                        </t>
  </si>
  <si>
    <t>NF N° 66195</t>
  </si>
  <si>
    <t>NF N° 14093</t>
  </si>
  <si>
    <t>NF N° 14097</t>
  </si>
  <si>
    <t>NF N° 14124</t>
  </si>
  <si>
    <t>NF N° 2090</t>
  </si>
  <si>
    <t>NF N° 450350</t>
  </si>
  <si>
    <t>NF N° 49407</t>
  </si>
  <si>
    <t xml:space="preserve">M.N.P. CUSTODIO COM. DE PROD. HOSPITALAR                    </t>
  </si>
  <si>
    <t>NF N° 49408</t>
  </si>
  <si>
    <t>NF N° 49554</t>
  </si>
  <si>
    <t>NF N° 5540</t>
  </si>
  <si>
    <t>Saldo inicial</t>
  </si>
  <si>
    <t>Pagamentos de despesas</t>
  </si>
  <si>
    <t>Saldo Final</t>
  </si>
  <si>
    <t>VALOR RECEBIDO</t>
  </si>
  <si>
    <t>RECEITAS FINANCEIRAS</t>
  </si>
  <si>
    <t>CLASSIFICAÇÃO</t>
  </si>
  <si>
    <t>MATERIAL DE CONSUMO</t>
  </si>
  <si>
    <t xml:space="preserve">Fluxo de Caixa Realizado </t>
  </si>
  <si>
    <t>SECRETARIA DE ESTADO DA SAÚDE DE SÃO PAULO</t>
  </si>
  <si>
    <t>INCREMENTO MAC – DEPUTADO VINICIUS POIT - HCFMUSP</t>
  </si>
  <si>
    <t>RESOLUÇÃO SS nº 140, DE 19 DE OUTUBRO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</si>
</sst>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;@"/>
    <numFmt numFmtId="166" formatCode="#,##0.00_ ;[Red]\-#,##0.00\ 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Franklin Gothic Medium"/>
      <family val="2"/>
    </font>
    <font>
      <sz val="14"/>
      <color theme="1"/>
      <name val="Aptos Narrow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8"/>
      <name val="Arial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sz val="10"/>
      <name val="Arial"/>
      <family val="2"/>
    </font>
    <font>
      <b/>
      <sz val="18"/>
      <color theme="1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6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1"/>
    </xf>
    <xf numFmtId="4" fontId="0" fillId="0" borderId="0" xfId="0" applyNumberFormat="1" applyAlignment="1">
      <alignment horizontal="right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11" fillId="0" borderId="1" xfId="1" quotePrefix="1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left" vertical="center" indent="1"/>
    </xf>
    <xf numFmtId="165" fontId="12" fillId="0" borderId="1" xfId="0" applyNumberFormat="1" applyFont="1" applyBorder="1" applyAlignment="1">
      <alignment horizontal="center" vertical="center"/>
    </xf>
    <xf numFmtId="164" fontId="13" fillId="2" borderId="5" xfId="0" applyNumberFormat="1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4" fontId="14" fillId="0" borderId="0" xfId="0" applyNumberFormat="1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4" fontId="12" fillId="0" borderId="1" xfId="0" applyNumberFormat="1" applyFont="1" applyBorder="1" applyAlignment="1">
      <alignment horizontal="center" vertical="center"/>
    </xf>
    <xf numFmtId="43" fontId="12" fillId="0" borderId="1" xfId="1" applyFont="1" applyFill="1" applyBorder="1" applyAlignment="1">
      <alignment horizontal="left" vertical="center"/>
    </xf>
    <xf numFmtId="0" fontId="21" fillId="0" borderId="0" xfId="3" applyFont="1" applyAlignment="1">
      <alignment vertical="center"/>
    </xf>
    <xf numFmtId="0" fontId="1" fillId="0" borderId="0" xfId="4"/>
    <xf numFmtId="4" fontId="24" fillId="0" borderId="9" xfId="3" applyNumberFormat="1" applyFont="1" applyBorder="1" applyAlignment="1">
      <alignment vertical="center"/>
    </xf>
    <xf numFmtId="0" fontId="23" fillId="0" borderId="0" xfId="3" applyFont="1" applyAlignment="1">
      <alignment horizontal="left" vertical="center" wrapText="1"/>
    </xf>
    <xf numFmtId="4" fontId="23" fillId="0" borderId="0" xfId="3" applyNumberFormat="1" applyFont="1" applyAlignment="1">
      <alignment vertical="center"/>
    </xf>
    <xf numFmtId="0" fontId="23" fillId="4" borderId="8" xfId="3" applyFont="1" applyFill="1" applyBorder="1" applyAlignment="1">
      <alignment horizontal="left" vertical="center" wrapText="1"/>
    </xf>
    <xf numFmtId="4" fontId="23" fillId="4" borderId="9" xfId="3" applyNumberFormat="1" applyFont="1" applyFill="1" applyBorder="1" applyAlignment="1">
      <alignment vertical="center"/>
    </xf>
    <xf numFmtId="0" fontId="25" fillId="0" borderId="0" xfId="3" applyFont="1" applyAlignment="1">
      <alignment vertical="center" wrapText="1"/>
    </xf>
    <xf numFmtId="4" fontId="25" fillId="0" borderId="0" xfId="3" applyNumberFormat="1" applyFont="1" applyAlignment="1">
      <alignment vertical="center"/>
    </xf>
    <xf numFmtId="4" fontId="1" fillId="0" borderId="0" xfId="4" applyNumberFormat="1"/>
    <xf numFmtId="0" fontId="23" fillId="4" borderId="8" xfId="3" applyFont="1" applyFill="1" applyBorder="1" applyAlignment="1">
      <alignment horizontal="left" vertical="center"/>
    </xf>
    <xf numFmtId="4" fontId="26" fillId="4" borderId="9" xfId="3" applyNumberFormat="1" applyFont="1" applyFill="1" applyBorder="1" applyAlignment="1">
      <alignment vertical="center"/>
    </xf>
    <xf numFmtId="0" fontId="22" fillId="0" borderId="0" xfId="3" applyFont="1"/>
    <xf numFmtId="4" fontId="22" fillId="0" borderId="0" xfId="3" applyNumberFormat="1" applyFont="1"/>
    <xf numFmtId="0" fontId="27" fillId="5" borderId="10" xfId="3" applyFont="1" applyFill="1" applyBorder="1" applyAlignment="1">
      <alignment vertical="center"/>
    </xf>
    <xf numFmtId="166" fontId="27" fillId="5" borderId="11" xfId="3" applyNumberFormat="1" applyFont="1" applyFill="1" applyBorder="1" applyAlignment="1">
      <alignment vertical="center"/>
    </xf>
    <xf numFmtId="0" fontId="28" fillId="0" borderId="0" xfId="3" applyFont="1"/>
    <xf numFmtId="0" fontId="1" fillId="0" borderId="0" xfId="2" applyAlignment="1">
      <alignment horizontal="center"/>
    </xf>
    <xf numFmtId="0" fontId="1" fillId="0" borderId="0" xfId="2" applyAlignment="1">
      <alignment horizontal="left" indent="1"/>
    </xf>
    <xf numFmtId="14" fontId="1" fillId="0" borderId="0" xfId="2" applyNumberFormat="1" applyAlignment="1">
      <alignment horizontal="left" indent="1"/>
    </xf>
    <xf numFmtId="0" fontId="1" fillId="0" borderId="0" xfId="2" applyAlignment="1">
      <alignment horizontal="left" indent="2"/>
    </xf>
    <xf numFmtId="4" fontId="1" fillId="0" borderId="0" xfId="2" applyNumberFormat="1" applyAlignment="1">
      <alignment horizontal="right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164" fontId="6" fillId="0" borderId="0" xfId="2" applyNumberFormat="1" applyFont="1" applyAlignment="1">
      <alignment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left" vertical="center" indent="1"/>
    </xf>
    <xf numFmtId="0" fontId="8" fillId="2" borderId="1" xfId="2" applyFont="1" applyFill="1" applyBorder="1" applyAlignment="1">
      <alignment horizontal="left" vertical="center" indent="2"/>
    </xf>
    <xf numFmtId="14" fontId="9" fillId="2" borderId="1" xfId="2" applyNumberFormat="1" applyFont="1" applyFill="1" applyBorder="1" applyAlignment="1">
      <alignment horizontal="center" vertical="center"/>
    </xf>
    <xf numFmtId="14" fontId="9" fillId="2" borderId="1" xfId="2" applyNumberFormat="1" applyFont="1" applyFill="1" applyBorder="1" applyAlignment="1">
      <alignment horizontal="center" vertical="center" wrapText="1"/>
    </xf>
    <xf numFmtId="0" fontId="21" fillId="0" borderId="0" xfId="5" applyFont="1" applyAlignment="1">
      <alignment vertical="center"/>
    </xf>
    <xf numFmtId="0" fontId="22" fillId="0" borderId="0" xfId="5" applyFont="1" applyAlignment="1">
      <alignment vertical="center"/>
    </xf>
    <xf numFmtId="0" fontId="23" fillId="0" borderId="6" xfId="5" applyFont="1" applyBorder="1" applyAlignment="1">
      <alignment vertical="center" wrapText="1"/>
    </xf>
    <xf numFmtId="4" fontId="23" fillId="0" borderId="7" xfId="5" applyNumberFormat="1" applyFont="1" applyBorder="1" applyAlignment="1">
      <alignment vertical="center"/>
    </xf>
    <xf numFmtId="0" fontId="24" fillId="0" borderId="8" xfId="5" applyFont="1" applyBorder="1" applyAlignment="1">
      <alignment horizontal="left" vertical="center" wrapText="1"/>
    </xf>
    <xf numFmtId="0" fontId="16" fillId="3" borderId="0" xfId="2" applyFont="1" applyFill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17" fontId="17" fillId="0" borderId="0" xfId="2" quotePrefix="1" applyNumberFormat="1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9" fillId="0" borderId="0" xfId="5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3" fillId="2" borderId="2" xfId="0" applyFont="1" applyFill="1" applyBorder="1" applyAlignment="1">
      <alignment horizontal="left" vertical="center" indent="1"/>
    </xf>
    <xf numFmtId="0" fontId="13" fillId="2" borderId="3" xfId="0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left" vertical="center" indent="1"/>
    </xf>
  </cellXfs>
  <cellStyles count="6">
    <cellStyle name="Normal" xfId="0" builtinId="0"/>
    <cellStyle name="Normal 2" xfId="3" xr:uid="{E274E424-FEA9-4F82-95E2-4246B4E8723D}"/>
    <cellStyle name="Normal 2 2 2 2 12" xfId="5" xr:uid="{F20766CE-BE3F-4BC6-BE91-9162F329ED59}"/>
    <cellStyle name="Normal 3" xfId="2" xr:uid="{C18906E0-058B-4355-A83F-434F896DFEDC}"/>
    <cellStyle name="Normal 4" xfId="4" xr:uid="{47ED2FCB-2015-44BA-A426-27560DCC5D7C}"/>
    <cellStyle name="Vírgula" xfId="1" builtinId="3"/>
  </cellStyles>
  <dxfs count="0"/>
  <tableStyles count="0" defaultTableStyle="TableStyleMedium2" defaultPivotStyle="PivotStyleLight16"/>
  <colors>
    <mruColors>
      <color rgb="FFEDF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27216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862AB7B-3A6C-4163-AC5E-B1BC54547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2355286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171450</xdr:rowOff>
    </xdr:from>
    <xdr:to>
      <xdr:col>10</xdr:col>
      <xdr:colOff>571500</xdr:colOff>
      <xdr:row>23</xdr:row>
      <xdr:rowOff>29210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B1B55ABA-2D1C-1A4A-0065-F16FBB75F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"/>
          <a:ext cx="6667500" cy="36677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3</xdr:row>
      <xdr:rowOff>89646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6292A40-5004-4019-B6EC-0DCFD4B5AE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AD6D5A9-7188-44C7-BECA-EFEF2E53E9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1238250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AC1AD98-E97B-404D-B376-D637B52070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61110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C8AAA-D6F1-49ED-A316-B791DCF3BFBA}">
  <dimension ref="A1:N8"/>
  <sheetViews>
    <sheetView showGridLines="0" tabSelected="1" zoomScale="70" zoomScaleNormal="70" workbookViewId="0">
      <selection activeCell="V14" sqref="V14"/>
    </sheetView>
  </sheetViews>
  <sheetFormatPr defaultColWidth="9.140625" defaultRowHeight="24.75" customHeight="1" x14ac:dyDescent="0.25"/>
  <cols>
    <col min="1" max="1" width="55.7109375" style="18" customWidth="1"/>
    <col min="2" max="8" width="9.140625" style="18"/>
    <col min="9" max="9" width="37.140625" style="18" customWidth="1"/>
    <col min="10" max="10" width="0.28515625" style="18" customWidth="1"/>
    <col min="11" max="13" width="9.140625" style="18"/>
    <col min="14" max="14" width="10.7109375" style="18" customWidth="1"/>
    <col min="15" max="16384" width="9.140625" style="18"/>
  </cols>
  <sheetData>
    <row r="1" spans="1:14" ht="80.25" customHeight="1" x14ac:dyDescent="0.25">
      <c r="A1" s="58" t="s">
        <v>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51.7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86.2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s="19" customFormat="1" ht="30.75" x14ac:dyDescent="0.25">
      <c r="A4" s="60" t="s">
        <v>101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4" s="19" customFormat="1" ht="30.75" x14ac:dyDescent="0.25">
      <c r="A5" s="60" t="s">
        <v>103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4" s="19" customFormat="1" ht="35.25" customHeight="1" x14ac:dyDescent="0.25">
      <c r="A6" s="61" t="s">
        <v>102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ht="190.5" customHeight="1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ht="9.75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44146-692F-4880-8C58-FB81FC5FC0E6}">
  <dimension ref="A1"/>
  <sheetViews>
    <sheetView showGridLines="0" tabSelected="1" workbookViewId="0">
      <selection activeCell="V14" sqref="V14"/>
    </sheetView>
  </sheetViews>
  <sheetFormatPr defaultRowHeight="15" x14ac:dyDescent="0.25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D2FCE-0D81-4057-9712-07DEA888C3F3}">
  <dimension ref="A1:D21"/>
  <sheetViews>
    <sheetView tabSelected="1" zoomScale="85" zoomScaleNormal="85" workbookViewId="0">
      <selection activeCell="V14" sqref="V14"/>
    </sheetView>
  </sheetViews>
  <sheetFormatPr defaultRowHeight="15" x14ac:dyDescent="0.25"/>
  <cols>
    <col min="1" max="1" width="61.7109375" style="34" customWidth="1"/>
    <col min="2" max="2" width="38.28515625" style="34" customWidth="1"/>
    <col min="3" max="3" width="20.7109375" style="23" bestFit="1" customWidth="1"/>
    <col min="4" max="4" width="12" style="23" bestFit="1" customWidth="1"/>
    <col min="5" max="16384" width="9.140625" style="23"/>
  </cols>
  <sheetData>
    <row r="1" spans="1:4" ht="52.15" customHeight="1" x14ac:dyDescent="0.25">
      <c r="A1" s="22"/>
      <c r="B1" s="22"/>
    </row>
    <row r="2" spans="1:4" ht="27" customHeight="1" x14ac:dyDescent="0.25">
      <c r="A2" s="52"/>
      <c r="B2" s="52"/>
    </row>
    <row r="3" spans="1:4" ht="37.9" customHeight="1" x14ac:dyDescent="0.25">
      <c r="A3" s="64" t="s">
        <v>100</v>
      </c>
      <c r="B3" s="64"/>
    </row>
    <row r="4" spans="1:4" ht="25.15" customHeight="1" x14ac:dyDescent="0.25">
      <c r="A4" s="53"/>
      <c r="B4" s="53"/>
    </row>
    <row r="5" spans="1:4" ht="14.45" customHeight="1" x14ac:dyDescent="0.25">
      <c r="A5" s="53"/>
      <c r="B5" s="53"/>
    </row>
    <row r="6" spans="1:4" ht="14.45" customHeight="1" thickBot="1" x14ac:dyDescent="0.3">
      <c r="A6" s="54" t="s">
        <v>93</v>
      </c>
      <c r="B6" s="55">
        <v>0</v>
      </c>
    </row>
    <row r="7" spans="1:4" ht="27.6" customHeight="1" x14ac:dyDescent="0.25">
      <c r="A7" s="56" t="s">
        <v>96</v>
      </c>
      <c r="B7" s="24">
        <v>1000000</v>
      </c>
    </row>
    <row r="8" spans="1:4" ht="27.6" customHeight="1" x14ac:dyDescent="0.25">
      <c r="A8" s="56" t="s">
        <v>97</v>
      </c>
      <c r="B8" s="24">
        <v>18004.769999999997</v>
      </c>
    </row>
    <row r="9" spans="1:4" x14ac:dyDescent="0.25">
      <c r="A9" s="25"/>
      <c r="B9" s="26"/>
    </row>
    <row r="10" spans="1:4" x14ac:dyDescent="0.25">
      <c r="A10" s="27" t="s">
        <v>10</v>
      </c>
      <c r="B10" s="28">
        <f>SUM(B7:B8)</f>
        <v>1018004.77</v>
      </c>
    </row>
    <row r="11" spans="1:4" x14ac:dyDescent="0.25">
      <c r="A11" s="25"/>
      <c r="B11" s="26"/>
    </row>
    <row r="12" spans="1:4" ht="27.6" customHeight="1" x14ac:dyDescent="0.25">
      <c r="A12" s="29" t="s">
        <v>94</v>
      </c>
      <c r="B12" s="30"/>
    </row>
    <row r="13" spans="1:4" ht="27.6" customHeight="1" x14ac:dyDescent="0.25">
      <c r="A13" s="56" t="s">
        <v>99</v>
      </c>
      <c r="B13" s="24">
        <v>-1016331.35</v>
      </c>
      <c r="C13" s="31"/>
      <c r="D13" s="31"/>
    </row>
    <row r="14" spans="1:4" x14ac:dyDescent="0.25">
      <c r="A14" s="25"/>
      <c r="B14" s="26"/>
    </row>
    <row r="15" spans="1:4" ht="27.6" customHeight="1" x14ac:dyDescent="0.25">
      <c r="A15" s="32" t="s">
        <v>10</v>
      </c>
      <c r="B15" s="33">
        <f>SUM(B13:B14)</f>
        <v>-1016331.35</v>
      </c>
      <c r="C15" s="31"/>
    </row>
    <row r="16" spans="1:4" x14ac:dyDescent="0.25">
      <c r="B16" s="35"/>
    </row>
    <row r="17" spans="1:2" ht="27.6" customHeight="1" thickBot="1" x14ac:dyDescent="0.3">
      <c r="A17" s="36" t="s">
        <v>95</v>
      </c>
      <c r="B17" s="37">
        <f>B10+B15</f>
        <v>1673.4200000000419</v>
      </c>
    </row>
    <row r="21" spans="1:2" x14ac:dyDescent="0.25">
      <c r="A21" s="38"/>
      <c r="B21" s="35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BD6B4-75C1-4C03-BCE2-109DFD898F4E}">
  <dimension ref="A1:K59"/>
  <sheetViews>
    <sheetView tabSelected="1" workbookViewId="0">
      <selection activeCell="V14" sqref="V14"/>
    </sheetView>
  </sheetViews>
  <sheetFormatPr defaultRowHeight="15" x14ac:dyDescent="0.25"/>
  <cols>
    <col min="1" max="1" width="6.140625" style="3" customWidth="1"/>
    <col min="2" max="2" width="16.85546875" style="3" bestFit="1" customWidth="1"/>
    <col min="3" max="3" width="42.7109375" style="4" bestFit="1" customWidth="1"/>
    <col min="4" max="4" width="23" style="4" bestFit="1" customWidth="1"/>
    <col min="5" max="5" width="63.5703125" style="4" bestFit="1" customWidth="1"/>
    <col min="6" max="6" width="18.28515625" style="6" bestFit="1" customWidth="1"/>
    <col min="7" max="7" width="18.7109375" style="5" bestFit="1" customWidth="1"/>
  </cols>
  <sheetData>
    <row r="1" spans="1:11" s="2" customFormat="1" ht="53.25" customHeight="1" x14ac:dyDescent="0.25">
      <c r="A1" s="65"/>
      <c r="B1" s="65"/>
      <c r="C1" s="65"/>
      <c r="D1" s="65"/>
      <c r="E1" s="65"/>
      <c r="F1" s="65"/>
      <c r="G1" s="65"/>
      <c r="H1" s="1"/>
      <c r="I1" s="1"/>
      <c r="J1" s="1"/>
      <c r="K1" s="1"/>
    </row>
    <row r="2" spans="1:11" ht="12" customHeight="1" x14ac:dyDescent="0.25">
      <c r="A2" s="39"/>
      <c r="B2" s="39"/>
      <c r="C2" s="40"/>
      <c r="D2" s="40"/>
      <c r="E2" s="41"/>
      <c r="F2" s="42"/>
      <c r="G2" s="43"/>
    </row>
    <row r="3" spans="1:11" s="7" customFormat="1" ht="20.100000000000001" customHeight="1" x14ac:dyDescent="0.25">
      <c r="A3" s="66" t="s">
        <v>9</v>
      </c>
      <c r="B3" s="66"/>
      <c r="C3" s="66"/>
      <c r="D3" s="66"/>
      <c r="E3" s="66"/>
      <c r="F3" s="66"/>
      <c r="G3" s="66"/>
    </row>
    <row r="4" spans="1:11" s="8" customFormat="1" ht="13.5" customHeight="1" x14ac:dyDescent="0.25">
      <c r="A4" s="44"/>
      <c r="B4" s="45"/>
      <c r="C4" s="44"/>
      <c r="D4" s="44"/>
      <c r="E4" s="44"/>
      <c r="F4" s="46"/>
      <c r="G4" s="44"/>
    </row>
    <row r="5" spans="1:11" s="9" customFormat="1" ht="27" customHeight="1" x14ac:dyDescent="0.2">
      <c r="A5" s="47" t="s">
        <v>0</v>
      </c>
      <c r="B5" s="47" t="s">
        <v>1</v>
      </c>
      <c r="C5" s="48" t="s">
        <v>2</v>
      </c>
      <c r="D5" s="48" t="s">
        <v>98</v>
      </c>
      <c r="E5" s="49" t="s">
        <v>3</v>
      </c>
      <c r="F5" s="50" t="s">
        <v>4</v>
      </c>
      <c r="G5" s="51" t="s">
        <v>5</v>
      </c>
      <c r="H5" s="7"/>
    </row>
    <row r="6" spans="1:11" x14ac:dyDescent="0.25">
      <c r="A6" s="10">
        <v>1</v>
      </c>
      <c r="B6" s="11" t="s">
        <v>12</v>
      </c>
      <c r="C6" s="12" t="s">
        <v>6</v>
      </c>
      <c r="D6" s="12" t="s">
        <v>99</v>
      </c>
      <c r="E6" s="21" t="s">
        <v>13</v>
      </c>
      <c r="F6" s="20">
        <v>-45018</v>
      </c>
      <c r="G6" s="13">
        <v>45273</v>
      </c>
    </row>
    <row r="7" spans="1:11" x14ac:dyDescent="0.25">
      <c r="A7" s="10">
        <v>2</v>
      </c>
      <c r="B7" s="11" t="s">
        <v>14</v>
      </c>
      <c r="C7" s="12" t="s">
        <v>16</v>
      </c>
      <c r="D7" s="12" t="s">
        <v>99</v>
      </c>
      <c r="E7" s="21" t="s">
        <v>15</v>
      </c>
      <c r="F7" s="20">
        <v>-12936.25</v>
      </c>
      <c r="G7" s="13">
        <v>45273</v>
      </c>
    </row>
    <row r="8" spans="1:11" x14ac:dyDescent="0.25">
      <c r="A8" s="10">
        <v>3</v>
      </c>
      <c r="B8" s="11" t="s">
        <v>17</v>
      </c>
      <c r="C8" s="12" t="s">
        <v>6</v>
      </c>
      <c r="D8" s="12" t="s">
        <v>99</v>
      </c>
      <c r="E8" s="21" t="s">
        <v>18</v>
      </c>
      <c r="F8" s="20">
        <v>-22507.360000000001</v>
      </c>
      <c r="G8" s="13">
        <v>45273</v>
      </c>
    </row>
    <row r="9" spans="1:11" x14ac:dyDescent="0.25">
      <c r="A9" s="10">
        <v>4</v>
      </c>
      <c r="B9" s="11" t="s">
        <v>19</v>
      </c>
      <c r="C9" s="12" t="s">
        <v>6</v>
      </c>
      <c r="D9" s="12" t="s">
        <v>99</v>
      </c>
      <c r="E9" s="21" t="s">
        <v>20</v>
      </c>
      <c r="F9" s="20">
        <v>-52635</v>
      </c>
      <c r="G9" s="13">
        <v>45273</v>
      </c>
    </row>
    <row r="10" spans="1:11" x14ac:dyDescent="0.25">
      <c r="A10" s="10">
        <v>5</v>
      </c>
      <c r="B10" s="11" t="s">
        <v>21</v>
      </c>
      <c r="C10" s="12" t="s">
        <v>6</v>
      </c>
      <c r="D10" s="12" t="s">
        <v>99</v>
      </c>
      <c r="E10" s="21" t="s">
        <v>22</v>
      </c>
      <c r="F10" s="20">
        <v>-17150</v>
      </c>
      <c r="G10" s="13">
        <v>45273</v>
      </c>
    </row>
    <row r="11" spans="1:11" x14ac:dyDescent="0.25">
      <c r="A11" s="10">
        <v>6</v>
      </c>
      <c r="B11" s="11" t="s">
        <v>23</v>
      </c>
      <c r="C11" s="12" t="s">
        <v>6</v>
      </c>
      <c r="D11" s="12" t="s">
        <v>99</v>
      </c>
      <c r="E11" s="21" t="s">
        <v>11</v>
      </c>
      <c r="F11" s="20">
        <v>-24038.639999999999</v>
      </c>
      <c r="G11" s="13">
        <v>45273</v>
      </c>
    </row>
    <row r="12" spans="1:11" x14ac:dyDescent="0.25">
      <c r="A12" s="10">
        <v>7</v>
      </c>
      <c r="B12" s="11" t="s">
        <v>70</v>
      </c>
      <c r="C12" s="12" t="s">
        <v>72</v>
      </c>
      <c r="D12" s="12" t="s">
        <v>99</v>
      </c>
      <c r="E12" s="21" t="s">
        <v>71</v>
      </c>
      <c r="F12" s="20">
        <v>-16959.2</v>
      </c>
      <c r="G12" s="13">
        <v>45275</v>
      </c>
    </row>
    <row r="13" spans="1:11" x14ac:dyDescent="0.25">
      <c r="A13" s="10">
        <v>8</v>
      </c>
      <c r="B13" s="11" t="s">
        <v>24</v>
      </c>
      <c r="C13" s="12" t="s">
        <v>6</v>
      </c>
      <c r="D13" s="12" t="s">
        <v>99</v>
      </c>
      <c r="E13" s="21" t="s">
        <v>25</v>
      </c>
      <c r="F13" s="20">
        <v>-23932.26</v>
      </c>
      <c r="G13" s="13">
        <v>45278</v>
      </c>
    </row>
    <row r="14" spans="1:11" x14ac:dyDescent="0.25">
      <c r="A14" s="10">
        <v>9</v>
      </c>
      <c r="B14" s="11" t="s">
        <v>26</v>
      </c>
      <c r="C14" s="12" t="s">
        <v>6</v>
      </c>
      <c r="D14" s="12" t="s">
        <v>99</v>
      </c>
      <c r="E14" s="21" t="s">
        <v>27</v>
      </c>
      <c r="F14" s="20">
        <v>-22000</v>
      </c>
      <c r="G14" s="13">
        <v>45278</v>
      </c>
    </row>
    <row r="15" spans="1:11" x14ac:dyDescent="0.25">
      <c r="A15" s="10">
        <v>10</v>
      </c>
      <c r="B15" s="11" t="s">
        <v>28</v>
      </c>
      <c r="C15" s="12" t="s">
        <v>6</v>
      </c>
      <c r="D15" s="12" t="s">
        <v>99</v>
      </c>
      <c r="E15" s="21" t="s">
        <v>29</v>
      </c>
      <c r="F15" s="20">
        <v>-23126.400000000001</v>
      </c>
      <c r="G15" s="13">
        <v>45278</v>
      </c>
    </row>
    <row r="16" spans="1:11" x14ac:dyDescent="0.25">
      <c r="A16" s="10">
        <v>11</v>
      </c>
      <c r="B16" s="11" t="s">
        <v>30</v>
      </c>
      <c r="C16" s="12" t="s">
        <v>6</v>
      </c>
      <c r="D16" s="12" t="s">
        <v>99</v>
      </c>
      <c r="E16" s="21" t="s">
        <v>31</v>
      </c>
      <c r="F16" s="20">
        <v>-18414</v>
      </c>
      <c r="G16" s="13">
        <v>45278</v>
      </c>
    </row>
    <row r="17" spans="1:7" x14ac:dyDescent="0.25">
      <c r="A17" s="10">
        <v>12</v>
      </c>
      <c r="B17" s="11" t="s">
        <v>32</v>
      </c>
      <c r="C17" s="12" t="s">
        <v>34</v>
      </c>
      <c r="D17" s="12" t="s">
        <v>99</v>
      </c>
      <c r="E17" s="21" t="s">
        <v>33</v>
      </c>
      <c r="F17" s="20">
        <v>-1640</v>
      </c>
      <c r="G17" s="13">
        <v>45278</v>
      </c>
    </row>
    <row r="18" spans="1:7" x14ac:dyDescent="0.25">
      <c r="A18" s="10">
        <v>13</v>
      </c>
      <c r="B18" s="11" t="s">
        <v>35</v>
      </c>
      <c r="C18" s="12" t="s">
        <v>6</v>
      </c>
      <c r="D18" s="12" t="s">
        <v>99</v>
      </c>
      <c r="E18" s="21" t="s">
        <v>36</v>
      </c>
      <c r="F18" s="20">
        <v>-41209</v>
      </c>
      <c r="G18" s="13">
        <v>45278</v>
      </c>
    </row>
    <row r="19" spans="1:7" x14ac:dyDescent="0.25">
      <c r="A19" s="10">
        <v>14</v>
      </c>
      <c r="B19" s="11" t="s">
        <v>37</v>
      </c>
      <c r="C19" s="12" t="s">
        <v>6</v>
      </c>
      <c r="D19" s="12" t="s">
        <v>99</v>
      </c>
      <c r="E19" s="21" t="s">
        <v>36</v>
      </c>
      <c r="F19" s="20">
        <v>-19943</v>
      </c>
      <c r="G19" s="13">
        <v>45278</v>
      </c>
    </row>
    <row r="20" spans="1:7" x14ac:dyDescent="0.25">
      <c r="A20" s="10">
        <v>15</v>
      </c>
      <c r="B20" s="11" t="s">
        <v>44</v>
      </c>
      <c r="C20" s="12" t="s">
        <v>6</v>
      </c>
      <c r="D20" s="12" t="s">
        <v>99</v>
      </c>
      <c r="E20" s="21" t="s">
        <v>36</v>
      </c>
      <c r="F20" s="20">
        <v>-294</v>
      </c>
      <c r="G20" s="13">
        <v>45278</v>
      </c>
    </row>
    <row r="21" spans="1:7" x14ac:dyDescent="0.25">
      <c r="A21" s="10">
        <v>16</v>
      </c>
      <c r="B21" s="11" t="s">
        <v>61</v>
      </c>
      <c r="C21" s="12" t="s">
        <v>63</v>
      </c>
      <c r="D21" s="12" t="s">
        <v>99</v>
      </c>
      <c r="E21" s="21" t="s">
        <v>62</v>
      </c>
      <c r="F21" s="20">
        <v>-17500</v>
      </c>
      <c r="G21" s="13">
        <v>45279</v>
      </c>
    </row>
    <row r="22" spans="1:7" x14ac:dyDescent="0.25">
      <c r="A22" s="10">
        <v>17</v>
      </c>
      <c r="B22" s="11" t="s">
        <v>38</v>
      </c>
      <c r="C22" s="12" t="s">
        <v>34</v>
      </c>
      <c r="D22" s="12" t="s">
        <v>99</v>
      </c>
      <c r="E22" s="21" t="s">
        <v>33</v>
      </c>
      <c r="F22" s="20">
        <v>-6150</v>
      </c>
      <c r="G22" s="13">
        <v>45281</v>
      </c>
    </row>
    <row r="23" spans="1:7" x14ac:dyDescent="0.25">
      <c r="A23" s="10">
        <v>18</v>
      </c>
      <c r="B23" s="11" t="s">
        <v>39</v>
      </c>
      <c r="C23" s="12" t="s">
        <v>34</v>
      </c>
      <c r="D23" s="12" t="s">
        <v>99</v>
      </c>
      <c r="E23" s="21" t="s">
        <v>33</v>
      </c>
      <c r="F23" s="20">
        <v>-4100</v>
      </c>
      <c r="G23" s="13">
        <v>45281</v>
      </c>
    </row>
    <row r="24" spans="1:7" x14ac:dyDescent="0.25">
      <c r="A24" s="10">
        <v>19</v>
      </c>
      <c r="B24" s="11" t="s">
        <v>40</v>
      </c>
      <c r="C24" s="12" t="s">
        <v>34</v>
      </c>
      <c r="D24" s="12" t="s">
        <v>99</v>
      </c>
      <c r="E24" s="21" t="s">
        <v>33</v>
      </c>
      <c r="F24" s="20">
        <v>-4100</v>
      </c>
      <c r="G24" s="13">
        <v>45281</v>
      </c>
    </row>
    <row r="25" spans="1:7" x14ac:dyDescent="0.25">
      <c r="A25" s="10">
        <v>20</v>
      </c>
      <c r="B25" s="11" t="s">
        <v>41</v>
      </c>
      <c r="C25" s="12" t="s">
        <v>34</v>
      </c>
      <c r="D25" s="12" t="s">
        <v>99</v>
      </c>
      <c r="E25" s="21" t="s">
        <v>33</v>
      </c>
      <c r="F25" s="20">
        <v>-3280</v>
      </c>
      <c r="G25" s="13">
        <v>45281</v>
      </c>
    </row>
    <row r="26" spans="1:7" x14ac:dyDescent="0.25">
      <c r="A26" s="10">
        <v>21</v>
      </c>
      <c r="B26" s="11" t="s">
        <v>42</v>
      </c>
      <c r="C26" s="12" t="s">
        <v>16</v>
      </c>
      <c r="D26" s="12" t="s">
        <v>99</v>
      </c>
      <c r="E26" s="21" t="s">
        <v>43</v>
      </c>
      <c r="F26" s="20">
        <v>-17152.8</v>
      </c>
      <c r="G26" s="13">
        <v>45281</v>
      </c>
    </row>
    <row r="27" spans="1:7" x14ac:dyDescent="0.25">
      <c r="A27" s="10">
        <v>22</v>
      </c>
      <c r="B27" s="11" t="s">
        <v>45</v>
      </c>
      <c r="C27" s="12" t="s">
        <v>34</v>
      </c>
      <c r="D27" s="12" t="s">
        <v>99</v>
      </c>
      <c r="E27" s="21" t="s">
        <v>33</v>
      </c>
      <c r="F27" s="20">
        <v>-2050</v>
      </c>
      <c r="G27" s="13">
        <v>45282</v>
      </c>
    </row>
    <row r="28" spans="1:7" x14ac:dyDescent="0.25">
      <c r="A28" s="10">
        <v>23</v>
      </c>
      <c r="B28" s="11" t="s">
        <v>46</v>
      </c>
      <c r="C28" s="12" t="s">
        <v>16</v>
      </c>
      <c r="D28" s="12" t="s">
        <v>99</v>
      </c>
      <c r="E28" s="21" t="s">
        <v>47</v>
      </c>
      <c r="F28" s="20">
        <v>-12150</v>
      </c>
      <c r="G28" s="13">
        <v>45286</v>
      </c>
    </row>
    <row r="29" spans="1:7" x14ac:dyDescent="0.25">
      <c r="A29" s="10">
        <v>24</v>
      </c>
      <c r="B29" s="11" t="s">
        <v>48</v>
      </c>
      <c r="C29" s="12" t="s">
        <v>16</v>
      </c>
      <c r="D29" s="12" t="s">
        <v>99</v>
      </c>
      <c r="E29" s="21" t="s">
        <v>47</v>
      </c>
      <c r="F29" s="20">
        <v>-10530</v>
      </c>
      <c r="G29" s="13">
        <v>45286</v>
      </c>
    </row>
    <row r="30" spans="1:7" x14ac:dyDescent="0.25">
      <c r="A30" s="10">
        <v>25</v>
      </c>
      <c r="B30" s="11" t="s">
        <v>49</v>
      </c>
      <c r="C30" s="12" t="s">
        <v>6</v>
      </c>
      <c r="D30" s="12" t="s">
        <v>99</v>
      </c>
      <c r="E30" s="21" t="s">
        <v>29</v>
      </c>
      <c r="F30" s="20">
        <v>-8640</v>
      </c>
      <c r="G30" s="13">
        <v>45286</v>
      </c>
    </row>
    <row r="31" spans="1:7" x14ac:dyDescent="0.25">
      <c r="A31" s="10">
        <v>26</v>
      </c>
      <c r="B31" s="11" t="s">
        <v>50</v>
      </c>
      <c r="C31" s="12" t="s">
        <v>6</v>
      </c>
      <c r="D31" s="12" t="s">
        <v>99</v>
      </c>
      <c r="E31" s="21" t="s">
        <v>29</v>
      </c>
      <c r="F31" s="20">
        <v>-8640</v>
      </c>
      <c r="G31" s="13">
        <v>45286</v>
      </c>
    </row>
    <row r="32" spans="1:7" x14ac:dyDescent="0.25">
      <c r="A32" s="10">
        <v>27</v>
      </c>
      <c r="B32" s="11" t="s">
        <v>51</v>
      </c>
      <c r="C32" s="12" t="s">
        <v>6</v>
      </c>
      <c r="D32" s="12" t="s">
        <v>99</v>
      </c>
      <c r="E32" s="21" t="s">
        <v>29</v>
      </c>
      <c r="F32" s="20">
        <v>-2880</v>
      </c>
      <c r="G32" s="13">
        <v>45286</v>
      </c>
    </row>
    <row r="33" spans="1:7" x14ac:dyDescent="0.25">
      <c r="A33" s="10">
        <v>28</v>
      </c>
      <c r="B33" s="11" t="s">
        <v>52</v>
      </c>
      <c r="C33" s="12" t="s">
        <v>6</v>
      </c>
      <c r="D33" s="12" t="s">
        <v>99</v>
      </c>
      <c r="E33" s="21" t="s">
        <v>29</v>
      </c>
      <c r="F33" s="20">
        <v>-2880</v>
      </c>
      <c r="G33" s="13">
        <v>45286</v>
      </c>
    </row>
    <row r="34" spans="1:7" x14ac:dyDescent="0.25">
      <c r="A34" s="10">
        <v>29</v>
      </c>
      <c r="B34" s="11" t="s">
        <v>53</v>
      </c>
      <c r="C34" s="12" t="s">
        <v>6</v>
      </c>
      <c r="D34" s="12" t="s">
        <v>99</v>
      </c>
      <c r="E34" s="21" t="s">
        <v>29</v>
      </c>
      <c r="F34" s="20">
        <v>-2880</v>
      </c>
      <c r="G34" s="13">
        <v>45286</v>
      </c>
    </row>
    <row r="35" spans="1:7" x14ac:dyDescent="0.25">
      <c r="A35" s="10">
        <v>30</v>
      </c>
      <c r="B35" s="11" t="s">
        <v>54</v>
      </c>
      <c r="C35" s="12" t="s">
        <v>34</v>
      </c>
      <c r="D35" s="12" t="s">
        <v>99</v>
      </c>
      <c r="E35" s="21" t="s">
        <v>33</v>
      </c>
      <c r="F35" s="20">
        <v>-78800</v>
      </c>
      <c r="G35" s="13">
        <v>45287</v>
      </c>
    </row>
    <row r="36" spans="1:7" x14ac:dyDescent="0.25">
      <c r="A36" s="10">
        <v>31</v>
      </c>
      <c r="B36" s="11" t="s">
        <v>55</v>
      </c>
      <c r="C36" s="12" t="s">
        <v>34</v>
      </c>
      <c r="D36" s="12" t="s">
        <v>99</v>
      </c>
      <c r="E36" s="21" t="s">
        <v>33</v>
      </c>
      <c r="F36" s="20">
        <v>-19700</v>
      </c>
      <c r="G36" s="13">
        <v>45287</v>
      </c>
    </row>
    <row r="37" spans="1:7" x14ac:dyDescent="0.25">
      <c r="A37" s="10">
        <v>32</v>
      </c>
      <c r="B37" s="11" t="s">
        <v>56</v>
      </c>
      <c r="C37" s="12" t="s">
        <v>34</v>
      </c>
      <c r="D37" s="12" t="s">
        <v>99</v>
      </c>
      <c r="E37" s="21" t="s">
        <v>33</v>
      </c>
      <c r="F37" s="20">
        <v>-14350</v>
      </c>
      <c r="G37" s="13">
        <v>45287</v>
      </c>
    </row>
    <row r="38" spans="1:7" x14ac:dyDescent="0.25">
      <c r="A38" s="10">
        <v>33</v>
      </c>
      <c r="B38" s="11" t="s">
        <v>57</v>
      </c>
      <c r="C38" s="12" t="s">
        <v>16</v>
      </c>
      <c r="D38" s="12" t="s">
        <v>99</v>
      </c>
      <c r="E38" s="21" t="s">
        <v>43</v>
      </c>
      <c r="F38" s="20">
        <v>-17019</v>
      </c>
      <c r="G38" s="13">
        <v>45287</v>
      </c>
    </row>
    <row r="39" spans="1:7" x14ac:dyDescent="0.25">
      <c r="A39" s="10">
        <v>34</v>
      </c>
      <c r="B39" s="11" t="s">
        <v>58</v>
      </c>
      <c r="C39" s="12" t="s">
        <v>16</v>
      </c>
      <c r="D39" s="12" t="s">
        <v>99</v>
      </c>
      <c r="E39" s="21" t="s">
        <v>59</v>
      </c>
      <c r="F39" s="20">
        <v>-34102</v>
      </c>
      <c r="G39" s="13">
        <v>45287</v>
      </c>
    </row>
    <row r="40" spans="1:7" x14ac:dyDescent="0.25">
      <c r="A40" s="10">
        <v>35</v>
      </c>
      <c r="B40" s="11" t="s">
        <v>60</v>
      </c>
      <c r="C40" s="12" t="s">
        <v>6</v>
      </c>
      <c r="D40" s="12" t="s">
        <v>99</v>
      </c>
      <c r="E40" s="21" t="s">
        <v>25</v>
      </c>
      <c r="F40" s="20">
        <v>-6635.76</v>
      </c>
      <c r="G40" s="13">
        <v>45287</v>
      </c>
    </row>
    <row r="41" spans="1:7" x14ac:dyDescent="0.25">
      <c r="A41" s="10">
        <v>36</v>
      </c>
      <c r="B41" s="11" t="s">
        <v>64</v>
      </c>
      <c r="C41" s="12" t="s">
        <v>16</v>
      </c>
      <c r="D41" s="12" t="s">
        <v>99</v>
      </c>
      <c r="E41" s="21" t="s">
        <v>65</v>
      </c>
      <c r="F41" s="20">
        <v>-20300</v>
      </c>
      <c r="G41" s="13">
        <v>45288</v>
      </c>
    </row>
    <row r="42" spans="1:7" x14ac:dyDescent="0.25">
      <c r="A42" s="10">
        <v>37</v>
      </c>
      <c r="B42" s="11" t="s">
        <v>66</v>
      </c>
      <c r="C42" s="12" t="s">
        <v>6</v>
      </c>
      <c r="D42" s="12" t="s">
        <v>99</v>
      </c>
      <c r="E42" s="21" t="s">
        <v>67</v>
      </c>
      <c r="F42" s="20">
        <v>-18188.400000000001</v>
      </c>
      <c r="G42" s="13">
        <v>45288</v>
      </c>
    </row>
    <row r="43" spans="1:7" x14ac:dyDescent="0.25">
      <c r="A43" s="10">
        <v>38</v>
      </c>
      <c r="B43" s="11" t="s">
        <v>68</v>
      </c>
      <c r="C43" s="12" t="s">
        <v>6</v>
      </c>
      <c r="D43" s="12" t="s">
        <v>99</v>
      </c>
      <c r="E43" s="21" t="s">
        <v>69</v>
      </c>
      <c r="F43" s="20">
        <v>-19537.919999999998</v>
      </c>
      <c r="G43" s="13">
        <v>45288</v>
      </c>
    </row>
    <row r="44" spans="1:7" x14ac:dyDescent="0.25">
      <c r="A44" s="10">
        <v>39</v>
      </c>
      <c r="B44" s="11" t="s">
        <v>75</v>
      </c>
      <c r="C44" s="12" t="s">
        <v>6</v>
      </c>
      <c r="D44" s="12" t="s">
        <v>99</v>
      </c>
      <c r="E44" s="21" t="s">
        <v>76</v>
      </c>
      <c r="F44" s="20">
        <v>-23107.47</v>
      </c>
      <c r="G44" s="13">
        <v>45293</v>
      </c>
    </row>
    <row r="45" spans="1:7" x14ac:dyDescent="0.25">
      <c r="A45" s="10">
        <v>40</v>
      </c>
      <c r="B45" s="11" t="s">
        <v>83</v>
      </c>
      <c r="C45" s="12" t="s">
        <v>34</v>
      </c>
      <c r="D45" s="12" t="s">
        <v>99</v>
      </c>
      <c r="E45" s="21" t="s">
        <v>33</v>
      </c>
      <c r="F45" s="20">
        <v>-78800</v>
      </c>
      <c r="G45" s="13">
        <v>45293</v>
      </c>
    </row>
    <row r="46" spans="1:7" x14ac:dyDescent="0.25">
      <c r="A46" s="10">
        <v>41</v>
      </c>
      <c r="B46" s="11" t="s">
        <v>84</v>
      </c>
      <c r="C46" s="12" t="s">
        <v>34</v>
      </c>
      <c r="D46" s="12" t="s">
        <v>99</v>
      </c>
      <c r="E46" s="21" t="s">
        <v>33</v>
      </c>
      <c r="F46" s="20">
        <v>-20500</v>
      </c>
      <c r="G46" s="13">
        <v>45293</v>
      </c>
    </row>
    <row r="47" spans="1:7" x14ac:dyDescent="0.25">
      <c r="A47" s="10">
        <v>42</v>
      </c>
      <c r="B47" s="11" t="s">
        <v>80</v>
      </c>
      <c r="C47" s="12" t="s">
        <v>6</v>
      </c>
      <c r="D47" s="12" t="s">
        <v>99</v>
      </c>
      <c r="E47" s="21" t="s">
        <v>81</v>
      </c>
      <c r="F47" s="20">
        <v>-20128</v>
      </c>
      <c r="G47" s="13">
        <v>45299</v>
      </c>
    </row>
    <row r="48" spans="1:7" x14ac:dyDescent="0.25">
      <c r="A48" s="10">
        <v>43</v>
      </c>
      <c r="B48" s="11" t="s">
        <v>85</v>
      </c>
      <c r="C48" s="12" t="s">
        <v>34</v>
      </c>
      <c r="D48" s="12" t="s">
        <v>99</v>
      </c>
      <c r="E48" s="21" t="s">
        <v>33</v>
      </c>
      <c r="F48" s="20">
        <v>-60892.7</v>
      </c>
      <c r="G48" s="13">
        <v>45301</v>
      </c>
    </row>
    <row r="49" spans="1:9" x14ac:dyDescent="0.25">
      <c r="A49" s="10">
        <v>44</v>
      </c>
      <c r="B49" s="11" t="s">
        <v>82</v>
      </c>
      <c r="C49" s="12" t="s">
        <v>6</v>
      </c>
      <c r="D49" s="12" t="s">
        <v>99</v>
      </c>
      <c r="E49" s="21" t="s">
        <v>69</v>
      </c>
      <c r="F49" s="20">
        <v>-217.08</v>
      </c>
      <c r="G49" s="13">
        <v>45302</v>
      </c>
    </row>
    <row r="50" spans="1:9" x14ac:dyDescent="0.25">
      <c r="A50" s="10">
        <v>45</v>
      </c>
      <c r="B50" s="11" t="s">
        <v>73</v>
      </c>
      <c r="C50" s="12" t="s">
        <v>6</v>
      </c>
      <c r="D50" s="12" t="s">
        <v>99</v>
      </c>
      <c r="E50" s="21" t="s">
        <v>74</v>
      </c>
      <c r="F50" s="20">
        <v>-17695.55</v>
      </c>
      <c r="G50" s="13">
        <v>45306</v>
      </c>
    </row>
    <row r="51" spans="1:9" x14ac:dyDescent="0.25">
      <c r="A51" s="10">
        <v>46</v>
      </c>
      <c r="B51" s="11" t="s">
        <v>79</v>
      </c>
      <c r="C51" s="12" t="s">
        <v>6</v>
      </c>
      <c r="D51" s="12" t="s">
        <v>99</v>
      </c>
      <c r="E51" s="21" t="s">
        <v>29</v>
      </c>
      <c r="F51" s="20">
        <v>-2880</v>
      </c>
      <c r="G51" s="13">
        <v>45315</v>
      </c>
    </row>
    <row r="52" spans="1:9" x14ac:dyDescent="0.25">
      <c r="A52" s="10">
        <v>47</v>
      </c>
      <c r="B52" s="11" t="s">
        <v>87</v>
      </c>
      <c r="C52" s="12" t="s">
        <v>16</v>
      </c>
      <c r="D52" s="12" t="s">
        <v>99</v>
      </c>
      <c r="E52" s="21" t="s">
        <v>15</v>
      </c>
      <c r="F52" s="20">
        <v>-10349</v>
      </c>
      <c r="G52" s="13">
        <v>45320</v>
      </c>
    </row>
    <row r="53" spans="1:9" x14ac:dyDescent="0.25">
      <c r="A53" s="10">
        <v>48</v>
      </c>
      <c r="B53" s="11" t="s">
        <v>88</v>
      </c>
      <c r="C53" s="12" t="s">
        <v>6</v>
      </c>
      <c r="D53" s="12" t="s">
        <v>99</v>
      </c>
      <c r="E53" s="21" t="s">
        <v>89</v>
      </c>
      <c r="F53" s="20">
        <v>-8960</v>
      </c>
      <c r="G53" s="13">
        <v>45323</v>
      </c>
    </row>
    <row r="54" spans="1:9" x14ac:dyDescent="0.25">
      <c r="A54" s="10">
        <v>49</v>
      </c>
      <c r="B54" s="11" t="s">
        <v>90</v>
      </c>
      <c r="C54" s="12" t="s">
        <v>6</v>
      </c>
      <c r="D54" s="12" t="s">
        <v>99</v>
      </c>
      <c r="E54" s="21" t="s">
        <v>89</v>
      </c>
      <c r="F54" s="20">
        <v>-8960</v>
      </c>
      <c r="G54" s="13">
        <v>45323</v>
      </c>
    </row>
    <row r="55" spans="1:9" x14ac:dyDescent="0.25">
      <c r="A55" s="10">
        <v>50</v>
      </c>
      <c r="B55" s="11" t="s">
        <v>91</v>
      </c>
      <c r="C55" s="12" t="s">
        <v>6</v>
      </c>
      <c r="D55" s="12" t="s">
        <v>99</v>
      </c>
      <c r="E55" s="21" t="s">
        <v>89</v>
      </c>
      <c r="F55" s="20">
        <v>-9542.4</v>
      </c>
      <c r="G55" s="13">
        <v>45330</v>
      </c>
    </row>
    <row r="56" spans="1:9" x14ac:dyDescent="0.25">
      <c r="A56" s="10">
        <v>51</v>
      </c>
      <c r="B56" s="11" t="s">
        <v>77</v>
      </c>
      <c r="C56" s="12" t="s">
        <v>6</v>
      </c>
      <c r="D56" s="12" t="s">
        <v>99</v>
      </c>
      <c r="E56" s="21" t="s">
        <v>78</v>
      </c>
      <c r="F56" s="20">
        <v>-34919.160000000003</v>
      </c>
      <c r="G56" s="13">
        <v>45343</v>
      </c>
    </row>
    <row r="57" spans="1:9" x14ac:dyDescent="0.25">
      <c r="A57" s="10">
        <v>52</v>
      </c>
      <c r="B57" s="11" t="s">
        <v>86</v>
      </c>
      <c r="C57" s="12" t="s">
        <v>63</v>
      </c>
      <c r="D57" s="12" t="s">
        <v>99</v>
      </c>
      <c r="E57" s="21" t="s">
        <v>62</v>
      </c>
      <c r="F57" s="20">
        <v>-13125</v>
      </c>
      <c r="G57" s="13">
        <v>45517</v>
      </c>
    </row>
    <row r="58" spans="1:9" ht="15.75" thickBot="1" x14ac:dyDescent="0.3">
      <c r="A58" s="10">
        <v>53</v>
      </c>
      <c r="B58" s="11" t="s">
        <v>92</v>
      </c>
      <c r="C58" s="12" t="s">
        <v>6</v>
      </c>
      <c r="D58" s="12" t="s">
        <v>99</v>
      </c>
      <c r="E58" s="21" t="s">
        <v>20</v>
      </c>
      <c r="F58" s="20">
        <v>-32886</v>
      </c>
      <c r="G58" s="13">
        <v>45583</v>
      </c>
    </row>
    <row r="59" spans="1:9" s="16" customFormat="1" ht="26.45" customHeight="1" thickBot="1" x14ac:dyDescent="0.3">
      <c r="A59" s="67" t="s">
        <v>7</v>
      </c>
      <c r="B59" s="68"/>
      <c r="C59" s="68"/>
      <c r="D59" s="68"/>
      <c r="E59" s="69"/>
      <c r="F59" s="14">
        <f>SUM(F6:F58)</f>
        <v>-1016331.35</v>
      </c>
      <c r="G59" s="15"/>
      <c r="I59" s="17"/>
    </row>
  </sheetData>
  <autoFilter ref="A5:K59" xr:uid="{3B284A6B-02DB-4AC5-8CB7-6E757353B477}"/>
  <sortState xmlns:xlrd2="http://schemas.microsoft.com/office/spreadsheetml/2017/richdata2" ref="A6:K58">
    <sortCondition ref="G6:G58"/>
  </sortState>
  <mergeCells count="3">
    <mergeCell ref="A1:G1"/>
    <mergeCell ref="A3:G3"/>
    <mergeCell ref="A59:E59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B4C5967-2AD4-492E-BF20-676932440FC0}"/>
</file>

<file path=customXml/itemProps2.xml><?xml version="1.0" encoding="utf-8"?>
<ds:datastoreItem xmlns:ds="http://schemas.openxmlformats.org/officeDocument/2006/customXml" ds:itemID="{076564AD-F5DF-4B95-BF82-DF9A8D776A98}"/>
</file>

<file path=customXml/itemProps3.xml><?xml version="1.0" encoding="utf-8"?>
<ds:datastoreItem xmlns:ds="http://schemas.openxmlformats.org/officeDocument/2006/customXml" ds:itemID="{1B9D5F83-6C28-4037-B049-A2EFC970A6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 CAPA</vt:lpstr>
      <vt:lpstr> AVISO CRÉDITO</vt:lpstr>
      <vt:lpstr> RESUMO FINANCEIRO</vt:lpstr>
      <vt:lpstr>RELAÇÃO PAGAMENTOS</vt:lpstr>
      <vt:lpstr>' RESUMO FINANCEIRO'!Area_de_impressao</vt:lpstr>
      <vt:lpstr>'RELAÇÃO PAGAMENTOS'!Area_de_impressao</vt:lpstr>
      <vt:lpstr>'RELAÇÃO PAGAMENTOS'!Titulos_de_impressao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de Souza Viana</dc:creator>
  <cp:lastModifiedBy>Tuanne Carolina Gaspar</cp:lastModifiedBy>
  <cp:lastPrinted>2025-01-29T20:05:38Z</cp:lastPrinted>
  <dcterms:created xsi:type="dcterms:W3CDTF">2025-01-11T12:06:21Z</dcterms:created>
  <dcterms:modified xsi:type="dcterms:W3CDTF">2025-01-29T20:05:44Z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