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71250001 MAC_CG 87.516\"/>
    </mc:Choice>
  </mc:AlternateContent>
  <xr:revisionPtr revIDLastSave="0" documentId="13_ncr:1_{FF332C6A-959C-4ADA-BEA9-D948600E70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APA" sheetId="8" r:id="rId1"/>
    <sheet name="AVISO CRÉDITO" sheetId="7" r:id="rId2"/>
    <sheet name=" RESUMO FINANCEIRO" sheetId="6" r:id="rId3"/>
    <sheet name="RELAÇÃO PAGAMENTOS" sheetId="5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'RELAÇÃO PAGAMENTOS'!$A$5:$K$5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 RESUMO FINANCEIRO'!$A$1:$B$17</definedName>
    <definedName name="_xlnm.Print_Area" localSheetId="1">'AVISO CRÉDITO'!$A$1:$J$36</definedName>
    <definedName name="_xlnm.Print_Area" localSheetId="3">'RELAÇÃO PAGAMENTOS'!$A$1:$G$67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6" l="1"/>
  <c r="B10" i="6"/>
  <c r="B17" i="6" s="1"/>
  <c r="F67" i="5" l="1"/>
</calcChain>
</file>

<file path=xl/sharedStrings.xml><?xml version="1.0" encoding="utf-8"?>
<sst xmlns="http://schemas.openxmlformats.org/spreadsheetml/2006/main" count="266" uniqueCount="99">
  <si>
    <t>Total</t>
  </si>
  <si>
    <t xml:space="preserve">MATERIAIS HOSPITALARES EM GERAL         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</si>
  <si>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</si>
  <si>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</si>
  <si>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</si>
  <si>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</si>
  <si>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</si>
  <si>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</si>
  <si>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</si>
  <si>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</si>
  <si>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</si>
  <si>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 xml:space="preserve">MEDICAMENTOS E REAGENTES                </t>
  </si>
  <si>
    <t>NF N° 14015</t>
  </si>
  <si>
    <t xml:space="preserve">ALL SERVICE COMÉRCIO DE SUPRIMENTOS LTDA                    </t>
  </si>
  <si>
    <t xml:space="preserve">MAT P/ COPA, HIGIENE E LIMPEZA          </t>
  </si>
  <si>
    <t>NF N° 14016</t>
  </si>
  <si>
    <t>NF N° 14017</t>
  </si>
  <si>
    <t>NF N° 14018</t>
  </si>
  <si>
    <t>NF N° 14019</t>
  </si>
  <si>
    <t>NF N° 14020</t>
  </si>
  <si>
    <t>NF N° 90315</t>
  </si>
  <si>
    <t>DE PAULI COMERCIO REPRESENTACAO IMPORTACAO E EXPORTACAO LTDA</t>
  </si>
  <si>
    <t>NF N° 14026</t>
  </si>
  <si>
    <t>NF N° 14027</t>
  </si>
  <si>
    <t>NF N° 14028</t>
  </si>
  <si>
    <t>NF N° 14034</t>
  </si>
  <si>
    <t>NF N° 14044</t>
  </si>
  <si>
    <t>NF N° 14045</t>
  </si>
  <si>
    <t>NF N° 14046</t>
  </si>
  <si>
    <t>NF N° 14047</t>
  </si>
  <si>
    <t>NF N° 14048</t>
  </si>
  <si>
    <t>NF N° 14049</t>
  </si>
  <si>
    <t>NF N° 65947</t>
  </si>
  <si>
    <t xml:space="preserve">ABBOTT LABORATÓRIO DO BRASIL - SC                           </t>
  </si>
  <si>
    <t>NF N° 14057</t>
  </si>
  <si>
    <t>NF N° 404031</t>
  </si>
  <si>
    <t xml:space="preserve">HALEX ISTAR IND FARMACEUTICA LTDA                           </t>
  </si>
  <si>
    <t>NF N° 260994</t>
  </si>
  <si>
    <t xml:space="preserve">BECTON DICKINSON INDUSTRIAS CIRURGICAS LTDA                 </t>
  </si>
  <si>
    <t>NF N° 260995</t>
  </si>
  <si>
    <t>NF N° 260996</t>
  </si>
  <si>
    <t>NF N° 260998</t>
  </si>
  <si>
    <t>NF N° 14062</t>
  </si>
  <si>
    <t>NF N° 14063</t>
  </si>
  <si>
    <t>NF N° 8664220</t>
  </si>
  <si>
    <t xml:space="preserve">SERVIMED COMERCIAL LTDA                                     </t>
  </si>
  <si>
    <t>NF N° 14072</t>
  </si>
  <si>
    <t>NF N° 14073</t>
  </si>
  <si>
    <t>NF N° 1825223</t>
  </si>
  <si>
    <t xml:space="preserve">FRESENIUS MEDICAL CARE LTDA                                 </t>
  </si>
  <si>
    <t>NF N° 14080</t>
  </si>
  <si>
    <t>NF N° 762789</t>
  </si>
  <si>
    <t>NF N° 54949</t>
  </si>
  <si>
    <t xml:space="preserve">NEVE INDUSTRIA E COMERCIO DE PRODUTOS CIRURGICOS LTDA       </t>
  </si>
  <si>
    <t>NF N° 195658</t>
  </si>
  <si>
    <t xml:space="preserve">GUERBET PRODUTOS RADIOLOGICOS LTDA                          </t>
  </si>
  <si>
    <t>NF N° 779821</t>
  </si>
  <si>
    <t xml:space="preserve">ONCO PROD DIST DE PROD HOSPITALARES E ONCOLOGICOS LTDA      </t>
  </si>
  <si>
    <t>NF N° 779822</t>
  </si>
  <si>
    <t>NF N° 779823</t>
  </si>
  <si>
    <t>NF N° 779824</t>
  </si>
  <si>
    <t>NF N° 779825</t>
  </si>
  <si>
    <t>NF N° 779826</t>
  </si>
  <si>
    <t>NF N° 196016</t>
  </si>
  <si>
    <t>NF N° 783419</t>
  </si>
  <si>
    <t>NF N° 14095</t>
  </si>
  <si>
    <t>NF N° 14107</t>
  </si>
  <si>
    <t>NF N° 14108</t>
  </si>
  <si>
    <t>NF N° 14109</t>
  </si>
  <si>
    <t>NF N° 285885</t>
  </si>
  <si>
    <t xml:space="preserve">BAXTER HOSPITALAR LTDA                                      </t>
  </si>
  <si>
    <t xml:space="preserve">NF N° 128164 </t>
  </si>
  <si>
    <t xml:space="preserve">AGILLE COMERCIO DE MEDICAMENTOS LTDA                        </t>
  </si>
  <si>
    <t>NF N° 158436</t>
  </si>
  <si>
    <t xml:space="preserve">BIOTEC PRODUTOS HOSPITALARES LTDA                           </t>
  </si>
  <si>
    <t>NF N° 797363</t>
  </si>
  <si>
    <t>NF N° 61000</t>
  </si>
  <si>
    <t>GE HEALTHCARE DO BRASIL COMERCIO E SERVICOS PARA EQUIPAMENTO</t>
  </si>
  <si>
    <t>NF N° 14176</t>
  </si>
  <si>
    <t>NF N° 14177</t>
  </si>
  <si>
    <t>NF N° 14185</t>
  </si>
  <si>
    <t>NF N° 14289</t>
  </si>
  <si>
    <t>NF N° 14579</t>
  </si>
  <si>
    <t>NF N° 158121</t>
  </si>
  <si>
    <t>NF N° 158339</t>
  </si>
  <si>
    <t>Saldo inicial</t>
  </si>
  <si>
    <t>Pagamentos de despesas</t>
  </si>
  <si>
    <t>Saldo Final</t>
  </si>
  <si>
    <t>VALOR RECEBIDO</t>
  </si>
  <si>
    <t>RECEITAS FINANCEIRAS</t>
  </si>
  <si>
    <t>NF N° 427779</t>
  </si>
  <si>
    <t>NF N° 433214</t>
  </si>
  <si>
    <t>NF N° 439878</t>
  </si>
  <si>
    <t>CLASSIFICAÇÃO</t>
  </si>
  <si>
    <t>MATERIAL DE CONSUMO</t>
  </si>
  <si>
    <t xml:space="preserve">Fluxo de Caixa Realizado </t>
  </si>
  <si>
    <t xml:space="preserve"> SECRETARIA DE ESTADO DA SAÚDE DE SÃO PAULO</t>
  </si>
  <si>
    <t>RESOLUÇÃO SS Nº 140, DE 19 DE OUTUBRO DE 2023</t>
  </si>
  <si>
    <t>INCREMENTO MAC - HCFMUSP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</si>
</sst>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5" fillId="0" borderId="0" xfId="93" applyFont="1" applyAlignment="1">
      <alignment vertical="center"/>
    </xf>
    <xf numFmtId="0" fontId="38" fillId="0" borderId="0" xfId="93" applyFont="1" applyAlignment="1">
      <alignment vertical="center"/>
    </xf>
    <xf numFmtId="0" fontId="41" fillId="0" borderId="0" xfId="93" applyFont="1"/>
    <xf numFmtId="0" fontId="42" fillId="0" borderId="10" xfId="94" quotePrefix="1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left" vertical="center" indent="1"/>
    </xf>
    <xf numFmtId="43" fontId="43" fillId="0" borderId="10" xfId="94" applyFont="1" applyFill="1" applyBorder="1" applyAlignment="1">
      <alignment horizontal="left" vertical="center" indent="1"/>
    </xf>
    <xf numFmtId="4" fontId="43" fillId="0" borderId="10" xfId="93" applyNumberFormat="1" applyFont="1" applyBorder="1" applyAlignment="1">
      <alignment horizontal="right" vertical="center"/>
    </xf>
    <xf numFmtId="167" fontId="43" fillId="0" borderId="10" xfId="93" applyNumberFormat="1" applyFont="1" applyBorder="1" applyAlignment="1">
      <alignment horizontal="center" vertical="center"/>
    </xf>
    <xf numFmtId="165" fontId="44" fillId="34" borderId="14" xfId="93" applyNumberFormat="1" applyFont="1" applyFill="1" applyBorder="1" applyAlignment="1">
      <alignment vertical="center"/>
    </xf>
    <xf numFmtId="0" fontId="45" fillId="0" borderId="0" xfId="93" applyFont="1" applyAlignment="1">
      <alignment horizontal="center" vertical="center"/>
    </xf>
    <xf numFmtId="0" fontId="45" fillId="0" borderId="0" xfId="93" applyFont="1" applyAlignment="1">
      <alignment vertical="center"/>
    </xf>
    <xf numFmtId="14" fontId="45" fillId="0" borderId="0" xfId="93" applyNumberFormat="1" applyFont="1" applyAlignment="1">
      <alignment horizontal="center" vertical="center"/>
    </xf>
    <xf numFmtId="0" fontId="46" fillId="0" borderId="0" xfId="47" applyFont="1" applyAlignment="1">
      <alignment vertical="center"/>
    </xf>
    <xf numFmtId="0" fontId="2" fillId="0" borderId="0" xfId="96"/>
    <xf numFmtId="4" fontId="49" fillId="0" borderId="18" xfId="47" applyNumberFormat="1" applyFont="1" applyBorder="1" applyAlignment="1">
      <alignment vertical="center"/>
    </xf>
    <xf numFmtId="0" fontId="48" fillId="0" borderId="0" xfId="47" applyFont="1" applyAlignment="1">
      <alignment horizontal="left" vertical="center" wrapText="1"/>
    </xf>
    <xf numFmtId="4" fontId="48" fillId="0" borderId="0" xfId="47" applyNumberFormat="1" applyFont="1" applyAlignment="1">
      <alignment vertical="center"/>
    </xf>
    <xf numFmtId="0" fontId="48" fillId="35" borderId="17" xfId="47" applyFont="1" applyFill="1" applyBorder="1" applyAlignment="1">
      <alignment horizontal="left" vertical="center" wrapText="1"/>
    </xf>
    <xf numFmtId="4" fontId="48" fillId="35" borderId="18" xfId="47" applyNumberFormat="1" applyFont="1" applyFill="1" applyBorder="1" applyAlignment="1">
      <alignment vertical="center"/>
    </xf>
    <xf numFmtId="0" fontId="50" fillId="0" borderId="0" xfId="47" applyFont="1" applyAlignment="1">
      <alignment vertical="center" wrapText="1"/>
    </xf>
    <xf numFmtId="4" fontId="50" fillId="0" borderId="0" xfId="47" applyNumberFormat="1" applyFont="1" applyAlignment="1">
      <alignment vertical="center"/>
    </xf>
    <xf numFmtId="4" fontId="2" fillId="0" borderId="0" xfId="96" applyNumberFormat="1"/>
    <xf numFmtId="0" fontId="48" fillId="35" borderId="17" xfId="47" applyFont="1" applyFill="1" applyBorder="1" applyAlignment="1">
      <alignment horizontal="left" vertical="center"/>
    </xf>
    <xf numFmtId="4" fontId="51" fillId="35" borderId="18" xfId="47" applyNumberFormat="1" applyFont="1" applyFill="1" applyBorder="1" applyAlignment="1">
      <alignment vertical="center"/>
    </xf>
    <xf numFmtId="0" fontId="47" fillId="0" borderId="0" xfId="47" applyFont="1"/>
    <xf numFmtId="4" fontId="47" fillId="0" borderId="0" xfId="47" applyNumberFormat="1" applyFont="1"/>
    <xf numFmtId="0" fontId="52" fillId="36" borderId="19" xfId="47" applyFont="1" applyFill="1" applyBorder="1" applyAlignment="1">
      <alignment vertical="center"/>
    </xf>
    <xf numFmtId="168" fontId="52" fillId="36" borderId="20" xfId="47" applyNumberFormat="1" applyFont="1" applyFill="1" applyBorder="1" applyAlignment="1">
      <alignment vertical="center"/>
    </xf>
    <xf numFmtId="0" fontId="53" fillId="0" borderId="0" xfId="47" applyFont="1"/>
    <xf numFmtId="0" fontId="29" fillId="0" borderId="0" xfId="97" applyFont="1" applyAlignment="1">
      <alignment vertical="center"/>
    </xf>
    <xf numFmtId="0" fontId="31" fillId="0" borderId="0" xfId="97" applyFont="1" applyAlignment="1">
      <alignment vertical="center"/>
    </xf>
    <xf numFmtId="0" fontId="37" fillId="0" borderId="0" xfId="97" applyFont="1" applyAlignment="1">
      <alignment vertical="center" wrapText="1"/>
    </xf>
    <xf numFmtId="0" fontId="37" fillId="0" borderId="0" xfId="97" applyFont="1" applyAlignment="1">
      <alignment horizontal="center" vertical="center" wrapText="1"/>
    </xf>
    <xf numFmtId="165" fontId="25" fillId="0" borderId="0" xfId="97" applyNumberFormat="1" applyFont="1" applyAlignment="1">
      <alignment vertical="center"/>
    </xf>
    <xf numFmtId="0" fontId="39" fillId="34" borderId="10" xfId="97" applyFont="1" applyFill="1" applyBorder="1" applyAlignment="1">
      <alignment horizontal="center" vertical="center"/>
    </xf>
    <xf numFmtId="0" fontId="39" fillId="34" borderId="10" xfId="97" applyFont="1" applyFill="1" applyBorder="1" applyAlignment="1">
      <alignment horizontal="left" vertical="center" indent="1"/>
    </xf>
    <xf numFmtId="0" fontId="39" fillId="34" borderId="10" xfId="97" applyFont="1" applyFill="1" applyBorder="1" applyAlignment="1">
      <alignment horizontal="left" vertical="center" indent="2"/>
    </xf>
    <xf numFmtId="14" fontId="40" fillId="34" borderId="10" xfId="97" applyNumberFormat="1" applyFont="1" applyFill="1" applyBorder="1" applyAlignment="1">
      <alignment horizontal="center" vertical="center"/>
    </xf>
    <xf numFmtId="14" fontId="40" fillId="34" borderId="10" xfId="97" applyNumberFormat="1" applyFont="1" applyFill="1" applyBorder="1" applyAlignment="1">
      <alignment horizontal="center" vertical="center" wrapText="1"/>
    </xf>
    <xf numFmtId="0" fontId="49" fillId="0" borderId="17" xfId="95" applyFont="1" applyBorder="1" applyAlignment="1">
      <alignment horizontal="left" vertical="center" wrapText="1"/>
    </xf>
    <xf numFmtId="0" fontId="46" fillId="0" borderId="0" xfId="95" applyFont="1" applyAlignment="1">
      <alignment vertical="center"/>
    </xf>
    <xf numFmtId="0" fontId="47" fillId="0" borderId="0" xfId="95" applyFont="1" applyAlignment="1">
      <alignment vertical="center"/>
    </xf>
    <xf numFmtId="0" fontId="48" fillId="0" borderId="15" xfId="95" applyFont="1" applyBorder="1" applyAlignment="1">
      <alignment vertical="center" wrapText="1"/>
    </xf>
    <xf numFmtId="4" fontId="48" fillId="0" borderId="16" xfId="95" applyNumberFormat="1" applyFont="1" applyBorder="1" applyAlignment="1">
      <alignment vertical="center"/>
    </xf>
    <xf numFmtId="0" fontId="29" fillId="33" borderId="0" xfId="97" applyFont="1" applyFill="1" applyAlignment="1">
      <alignment horizontal="center" vertical="center"/>
    </xf>
    <xf numFmtId="0" fontId="28" fillId="0" borderId="0" xfId="97" applyFont="1" applyAlignment="1">
      <alignment horizontal="center" vertical="center"/>
    </xf>
    <xf numFmtId="0" fontId="29" fillId="0" borderId="0" xfId="97" applyFont="1" applyAlignment="1">
      <alignment horizontal="center" vertical="center"/>
    </xf>
    <xf numFmtId="0" fontId="30" fillId="0" borderId="0" xfId="97" applyFont="1" applyAlignment="1">
      <alignment horizontal="center" vertical="center" wrapText="1"/>
    </xf>
    <xf numFmtId="17" fontId="30" fillId="0" borderId="0" xfId="97" quotePrefix="1" applyNumberFormat="1" applyFont="1" applyAlignment="1">
      <alignment horizontal="center" vertical="center"/>
    </xf>
    <xf numFmtId="0" fontId="30" fillId="0" borderId="0" xfId="97" applyFont="1" applyAlignment="1">
      <alignment horizontal="center" vertical="center"/>
    </xf>
    <xf numFmtId="0" fontId="32" fillId="0" borderId="0" xfId="97" applyFont="1" applyAlignment="1">
      <alignment horizontal="center" vertical="center"/>
    </xf>
    <xf numFmtId="0" fontId="54" fillId="0" borderId="0" xfId="95" applyFont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4" fillId="0" borderId="0" xfId="97" applyFont="1" applyAlignment="1">
      <alignment horizontal="center" vertical="center" wrapText="1"/>
    </xf>
    <xf numFmtId="0" fontId="36" fillId="0" borderId="0" xfId="97" applyFont="1" applyAlignment="1">
      <alignment horizontal="center" vertical="center"/>
    </xf>
    <xf numFmtId="0" fontId="44" fillId="34" borderId="11" xfId="93" applyFont="1" applyFill="1" applyBorder="1" applyAlignment="1">
      <alignment horizontal="left" vertical="center" indent="1"/>
    </xf>
    <xf numFmtId="0" fontId="44" fillId="34" borderId="12" xfId="93" applyFont="1" applyFill="1" applyBorder="1" applyAlignment="1">
      <alignment horizontal="left" vertical="center" indent="1"/>
    </xf>
    <xf numFmtId="0" fontId="44" fillId="34" borderId="13" xfId="93" applyFont="1" applyFill="1" applyBorder="1" applyAlignment="1">
      <alignment horizontal="left" vertical="center" indent="1"/>
    </xf>
  </cellXfs>
  <cellStyles count="98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 2" xfId="95" xr:uid="{BB9B0573-C888-41F0-862E-AC2A041AAA32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7" xr:uid="{0314AB4E-51D3-4477-909B-5C8078764462}"/>
    <cellStyle name="Normal 4" xfId="49" xr:uid="{00000000-0005-0000-0000-00004B000000}"/>
    <cellStyle name="Normal 4 2" xfId="96" xr:uid="{0DD3BBF5-8F37-45DF-AC67-7ED2C9AD6AC3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9921736-AEDB-464E-ACA8-F634D5753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55192</xdr:rowOff>
    </xdr:from>
    <xdr:to>
      <xdr:col>9</xdr:col>
      <xdr:colOff>609599</xdr:colOff>
      <xdr:row>35</xdr:row>
      <xdr:rowOff>86360</xdr:rowOff>
    </xdr:to>
    <xdr:pic>
      <xdr:nvPicPr>
        <xdr:cNvPr id="2" name="Imagem 1" descr="Texto, Aplicativo&#10;&#10;Descrição gerada automaticamente">
          <a:extLst>
            <a:ext uri="{FF2B5EF4-FFF2-40B4-BE49-F238E27FC236}">
              <a16:creationId xmlns:a16="http://schemas.microsoft.com/office/drawing/2014/main" id="{9D5C4DBF-6BE3-0A4C-DABE-E33941C92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2892"/>
          <a:ext cx="6029324" cy="50508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</xdr:colOff>
      <xdr:row>3</xdr:row>
      <xdr:rowOff>118630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850175-5340-48D7-8416-C30A6BD63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05525" cy="6044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30803A-3112-4155-B0EA-8492B6A076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1076324</xdr:colOff>
      <xdr:row>1</xdr:row>
      <xdr:rowOff>9526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13020674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6C31-9C5C-4388-9B1C-E7E48DB469EB}">
  <dimension ref="A1:N8"/>
  <sheetViews>
    <sheetView tabSelected="1" zoomScale="70" zoomScaleNormal="70" workbookViewId="0">
      <selection activeCell="D14" sqref="D14"/>
    </sheetView>
  </sheetViews>
  <sheetFormatPr defaultColWidth="9.140625" defaultRowHeight="24.75" customHeight="1" x14ac:dyDescent="0.2"/>
  <cols>
    <col min="1" max="1" width="55.7109375" style="38" customWidth="1"/>
    <col min="2" max="8" width="9.140625" style="38"/>
    <col min="9" max="9" width="37.140625" style="38" customWidth="1"/>
    <col min="10" max="10" width="0.28515625" style="38" customWidth="1"/>
    <col min="11" max="13" width="9.140625" style="38"/>
    <col min="14" max="14" width="10.7109375" style="38" customWidth="1"/>
    <col min="15" max="16384" width="9.140625" style="38"/>
  </cols>
  <sheetData>
    <row r="1" spans="1:14" ht="80.25" customHeight="1" x14ac:dyDescent="0.2">
      <c r="A1" s="54" t="s">
        <v>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51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86.2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39" customFormat="1" ht="30.75" x14ac:dyDescent="0.2">
      <c r="A4" s="56" t="s">
        <v>96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39" customFormat="1" ht="30.75" x14ac:dyDescent="0.2">
      <c r="A5" s="56" t="s">
        <v>97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39" customFormat="1" ht="35.25" customHeight="1" x14ac:dyDescent="0.2">
      <c r="A6" s="57" t="s">
        <v>98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DD726-3C9E-4F5D-B7D2-1D322BBB3434}">
  <dimension ref="A1"/>
  <sheetViews>
    <sheetView tabSelected="1" workbookViewId="0">
      <selection activeCell="D14" sqref="D14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090C-6041-4ED1-8432-5C4A5F76B59F}">
  <dimension ref="A1:D21"/>
  <sheetViews>
    <sheetView tabSelected="1" zoomScale="85" zoomScaleNormal="85" workbookViewId="0">
      <selection activeCell="D14" sqref="D14"/>
    </sheetView>
  </sheetViews>
  <sheetFormatPr defaultRowHeight="15" x14ac:dyDescent="0.25"/>
  <cols>
    <col min="1" max="1" width="61.7109375" style="33" customWidth="1"/>
    <col min="2" max="2" width="38.28515625" style="33" customWidth="1"/>
    <col min="3" max="3" width="20.7109375" style="22" bestFit="1" customWidth="1"/>
    <col min="4" max="4" width="12" style="22" bestFit="1" customWidth="1"/>
    <col min="5" max="5" width="19" style="22" customWidth="1"/>
    <col min="6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49"/>
      <c r="B2" s="49"/>
    </row>
    <row r="3" spans="1:4" ht="37.9" customHeight="1" x14ac:dyDescent="0.25">
      <c r="A3" s="60" t="s">
        <v>95</v>
      </c>
      <c r="B3" s="60"/>
    </row>
    <row r="4" spans="1:4" ht="25.15" customHeight="1" x14ac:dyDescent="0.25">
      <c r="A4" s="50"/>
      <c r="B4" s="50"/>
    </row>
    <row r="5" spans="1:4" ht="14.45" customHeight="1" x14ac:dyDescent="0.25">
      <c r="A5" s="50"/>
      <c r="B5" s="50"/>
    </row>
    <row r="6" spans="1:4" ht="14.45" customHeight="1" thickBot="1" x14ac:dyDescent="0.3">
      <c r="A6" s="51" t="s">
        <v>85</v>
      </c>
      <c r="B6" s="52">
        <v>0</v>
      </c>
    </row>
    <row r="7" spans="1:4" ht="27.6" customHeight="1" x14ac:dyDescent="0.25">
      <c r="A7" s="48" t="s">
        <v>88</v>
      </c>
      <c r="B7" s="23">
        <v>5000000</v>
      </c>
    </row>
    <row r="8" spans="1:4" ht="27.6" customHeight="1" x14ac:dyDescent="0.25">
      <c r="A8" s="48" t="s">
        <v>89</v>
      </c>
      <c r="B8" s="23">
        <v>102711.57000000002</v>
      </c>
    </row>
    <row r="9" spans="1:4" x14ac:dyDescent="0.25">
      <c r="A9" s="24"/>
      <c r="B9" s="25"/>
    </row>
    <row r="10" spans="1:4" x14ac:dyDescent="0.25">
      <c r="A10" s="26" t="s">
        <v>0</v>
      </c>
      <c r="B10" s="27">
        <f>SUM(B7:B8)</f>
        <v>5102711.57</v>
      </c>
    </row>
    <row r="11" spans="1:4" x14ac:dyDescent="0.25">
      <c r="A11" s="24"/>
      <c r="B11" s="25"/>
    </row>
    <row r="12" spans="1:4" ht="27.6" customHeight="1" x14ac:dyDescent="0.25">
      <c r="A12" s="28" t="s">
        <v>86</v>
      </c>
      <c r="B12" s="29"/>
    </row>
    <row r="13" spans="1:4" ht="27.6" customHeight="1" x14ac:dyDescent="0.25">
      <c r="A13" s="48" t="s">
        <v>94</v>
      </c>
      <c r="B13" s="23">
        <v>-5084055.3</v>
      </c>
      <c r="C13" s="30"/>
      <c r="D13" s="30"/>
    </row>
    <row r="14" spans="1:4" x14ac:dyDescent="0.25">
      <c r="A14" s="24"/>
      <c r="B14" s="25"/>
    </row>
    <row r="15" spans="1:4" ht="27.6" customHeight="1" x14ac:dyDescent="0.25">
      <c r="A15" s="31" t="s">
        <v>0</v>
      </c>
      <c r="B15" s="32">
        <f>SUM(B13:B14)</f>
        <v>-5084055.3</v>
      </c>
      <c r="C15" s="30"/>
    </row>
    <row r="16" spans="1:4" x14ac:dyDescent="0.25">
      <c r="B16" s="34"/>
    </row>
    <row r="17" spans="1:2" ht="27.6" customHeight="1" thickBot="1" x14ac:dyDescent="0.3">
      <c r="A17" s="35" t="s">
        <v>87</v>
      </c>
      <c r="B17" s="36">
        <f>B10+B15</f>
        <v>18656.270000000484</v>
      </c>
    </row>
    <row r="21" spans="1:2" x14ac:dyDescent="0.25">
      <c r="A21" s="37"/>
      <c r="B21" s="3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67"/>
  <sheetViews>
    <sheetView tabSelected="1" topLeftCell="A49" workbookViewId="0">
      <selection activeCell="D14" sqref="D14"/>
    </sheetView>
  </sheetViews>
  <sheetFormatPr defaultRowHeight="15" x14ac:dyDescent="0.25"/>
  <cols>
    <col min="1" max="1" width="6.140625" style="3" customWidth="1"/>
    <col min="2" max="2" width="16.85546875" style="3" bestFit="1" customWidth="1"/>
    <col min="3" max="3" width="40.28515625" style="4" bestFit="1" customWidth="1"/>
    <col min="4" max="4" width="28.5703125" style="4" customWidth="1"/>
    <col min="5" max="5" width="69" style="4" bestFit="1" customWidth="1"/>
    <col min="6" max="6" width="18.28515625" style="6" bestFit="1" customWidth="1"/>
    <col min="7" max="7" width="16.140625" style="5" customWidth="1"/>
    <col min="8" max="16384" width="9.140625" style="7"/>
  </cols>
  <sheetData>
    <row r="1" spans="1:11" s="2" customFormat="1" ht="53.25" customHeight="1" x14ac:dyDescent="0.2">
      <c r="A1" s="61"/>
      <c r="B1" s="61"/>
      <c r="C1" s="61"/>
      <c r="D1" s="61"/>
      <c r="E1" s="61"/>
      <c r="F1" s="61"/>
      <c r="G1" s="61"/>
      <c r="H1" s="1"/>
      <c r="I1" s="1"/>
      <c r="J1" s="1"/>
      <c r="K1" s="1"/>
    </row>
    <row r="2" spans="1:11" s="8" customFormat="1" ht="36.75" customHeight="1" x14ac:dyDescent="0.2">
      <c r="A2" s="62"/>
      <c r="B2" s="62"/>
      <c r="C2" s="62"/>
      <c r="D2" s="62"/>
      <c r="E2" s="62"/>
      <c r="F2" s="62"/>
      <c r="G2" s="62"/>
    </row>
    <row r="3" spans="1:11" s="8" customFormat="1" ht="20.100000000000001" customHeight="1" x14ac:dyDescent="0.2">
      <c r="A3" s="63" t="s">
        <v>3</v>
      </c>
      <c r="B3" s="63"/>
      <c r="C3" s="63"/>
      <c r="D3" s="63"/>
      <c r="E3" s="63"/>
      <c r="F3" s="63"/>
      <c r="G3" s="63"/>
    </row>
    <row r="4" spans="1:11" s="9" customFormat="1" ht="13.5" customHeight="1" x14ac:dyDescent="0.2">
      <c r="A4" s="40"/>
      <c r="B4" s="41"/>
      <c r="C4" s="40"/>
      <c r="D4" s="40"/>
      <c r="E4" s="40"/>
      <c r="F4" s="42"/>
      <c r="G4" s="40"/>
    </row>
    <row r="5" spans="1:11" s="10" customFormat="1" ht="27" customHeight="1" x14ac:dyDescent="0.2">
      <c r="A5" s="43" t="s">
        <v>4</v>
      </c>
      <c r="B5" s="43" t="s">
        <v>5</v>
      </c>
      <c r="C5" s="44" t="s">
        <v>6</v>
      </c>
      <c r="D5" s="44" t="s">
        <v>93</v>
      </c>
      <c r="E5" s="45" t="s">
        <v>7</v>
      </c>
      <c r="F5" s="46" t="s">
        <v>8</v>
      </c>
      <c r="G5" s="47" t="s">
        <v>9</v>
      </c>
      <c r="H5" s="8"/>
    </row>
    <row r="6" spans="1:11" x14ac:dyDescent="0.25">
      <c r="A6" s="11">
        <v>1</v>
      </c>
      <c r="B6" s="12" t="s">
        <v>12</v>
      </c>
      <c r="C6" s="13" t="s">
        <v>14</v>
      </c>
      <c r="D6" s="13" t="s">
        <v>94</v>
      </c>
      <c r="E6" s="14" t="s">
        <v>13</v>
      </c>
      <c r="F6" s="15">
        <v>-17730</v>
      </c>
      <c r="G6" s="16">
        <v>45278</v>
      </c>
    </row>
    <row r="7" spans="1:11" x14ac:dyDescent="0.25">
      <c r="A7" s="11">
        <v>2</v>
      </c>
      <c r="B7" s="12" t="s">
        <v>15</v>
      </c>
      <c r="C7" s="13" t="s">
        <v>14</v>
      </c>
      <c r="D7" s="13" t="s">
        <v>94</v>
      </c>
      <c r="E7" s="14" t="s">
        <v>13</v>
      </c>
      <c r="F7" s="15">
        <v>-15760</v>
      </c>
      <c r="G7" s="16">
        <v>45278</v>
      </c>
    </row>
    <row r="8" spans="1:11" x14ac:dyDescent="0.25">
      <c r="A8" s="11">
        <v>3</v>
      </c>
      <c r="B8" s="12" t="s">
        <v>16</v>
      </c>
      <c r="C8" s="13" t="s">
        <v>14</v>
      </c>
      <c r="D8" s="13" t="s">
        <v>94</v>
      </c>
      <c r="E8" s="14" t="s">
        <v>13</v>
      </c>
      <c r="F8" s="15">
        <v>-3940</v>
      </c>
      <c r="G8" s="16">
        <v>45278</v>
      </c>
    </row>
    <row r="9" spans="1:11" x14ac:dyDescent="0.25">
      <c r="A9" s="11">
        <v>4</v>
      </c>
      <c r="B9" s="12" t="s">
        <v>17</v>
      </c>
      <c r="C9" s="13" t="s">
        <v>14</v>
      </c>
      <c r="D9" s="13" t="s">
        <v>94</v>
      </c>
      <c r="E9" s="14" t="s">
        <v>13</v>
      </c>
      <c r="F9" s="15">
        <v>-5023.5</v>
      </c>
      <c r="G9" s="16">
        <v>45278</v>
      </c>
    </row>
    <row r="10" spans="1:11" x14ac:dyDescent="0.25">
      <c r="A10" s="11">
        <v>5</v>
      </c>
      <c r="B10" s="12" t="s">
        <v>18</v>
      </c>
      <c r="C10" s="13" t="s">
        <v>14</v>
      </c>
      <c r="D10" s="13" t="s">
        <v>94</v>
      </c>
      <c r="E10" s="14" t="s">
        <v>13</v>
      </c>
      <c r="F10" s="15">
        <v>-7880</v>
      </c>
      <c r="G10" s="16">
        <v>45278</v>
      </c>
    </row>
    <row r="11" spans="1:11" x14ac:dyDescent="0.25">
      <c r="A11" s="11">
        <v>6</v>
      </c>
      <c r="B11" s="12" t="s">
        <v>19</v>
      </c>
      <c r="C11" s="13" t="s">
        <v>14</v>
      </c>
      <c r="D11" s="13" t="s">
        <v>94</v>
      </c>
      <c r="E11" s="14" t="s">
        <v>13</v>
      </c>
      <c r="F11" s="15">
        <v>-11820</v>
      </c>
      <c r="G11" s="16">
        <v>45278</v>
      </c>
    </row>
    <row r="12" spans="1:11" x14ac:dyDescent="0.25">
      <c r="A12" s="11">
        <v>7</v>
      </c>
      <c r="B12" s="12" t="s">
        <v>22</v>
      </c>
      <c r="C12" s="13" t="s">
        <v>14</v>
      </c>
      <c r="D12" s="13" t="s">
        <v>94</v>
      </c>
      <c r="E12" s="14" t="s">
        <v>13</v>
      </c>
      <c r="F12" s="15">
        <v>-15760</v>
      </c>
      <c r="G12" s="16">
        <v>45278</v>
      </c>
    </row>
    <row r="13" spans="1:11" x14ac:dyDescent="0.25">
      <c r="A13" s="11">
        <v>8</v>
      </c>
      <c r="B13" s="12" t="s">
        <v>23</v>
      </c>
      <c r="C13" s="13" t="s">
        <v>14</v>
      </c>
      <c r="D13" s="13" t="s">
        <v>94</v>
      </c>
      <c r="E13" s="14" t="s">
        <v>13</v>
      </c>
      <c r="F13" s="15">
        <v>-10145.5</v>
      </c>
      <c r="G13" s="16">
        <v>45278</v>
      </c>
    </row>
    <row r="14" spans="1:11" x14ac:dyDescent="0.25">
      <c r="A14" s="11">
        <v>9</v>
      </c>
      <c r="B14" s="12" t="s">
        <v>24</v>
      </c>
      <c r="C14" s="13" t="s">
        <v>14</v>
      </c>
      <c r="D14" s="13" t="s">
        <v>94</v>
      </c>
      <c r="E14" s="14" t="s">
        <v>13</v>
      </c>
      <c r="F14" s="15">
        <v>-5614.5</v>
      </c>
      <c r="G14" s="16">
        <v>45278</v>
      </c>
    </row>
    <row r="15" spans="1:11" x14ac:dyDescent="0.25">
      <c r="A15" s="11">
        <v>10</v>
      </c>
      <c r="B15" s="12" t="s">
        <v>20</v>
      </c>
      <c r="C15" s="13" t="s">
        <v>1</v>
      </c>
      <c r="D15" s="13" t="s">
        <v>94</v>
      </c>
      <c r="E15" s="14" t="s">
        <v>21</v>
      </c>
      <c r="F15" s="15">
        <v>-12830.4</v>
      </c>
      <c r="G15" s="16">
        <v>45278</v>
      </c>
    </row>
    <row r="16" spans="1:11" x14ac:dyDescent="0.25">
      <c r="A16" s="11">
        <v>11</v>
      </c>
      <c r="B16" s="12" t="s">
        <v>25</v>
      </c>
      <c r="C16" s="13" t="s">
        <v>14</v>
      </c>
      <c r="D16" s="13" t="s">
        <v>94</v>
      </c>
      <c r="E16" s="14" t="s">
        <v>13</v>
      </c>
      <c r="F16" s="15">
        <v>-15760</v>
      </c>
      <c r="G16" s="16">
        <v>45281</v>
      </c>
    </row>
    <row r="17" spans="1:7" x14ac:dyDescent="0.25">
      <c r="A17" s="11">
        <v>12</v>
      </c>
      <c r="B17" s="12" t="s">
        <v>26</v>
      </c>
      <c r="C17" s="13" t="s">
        <v>14</v>
      </c>
      <c r="D17" s="13" t="s">
        <v>94</v>
      </c>
      <c r="E17" s="14" t="s">
        <v>13</v>
      </c>
      <c r="F17" s="15">
        <v>-7880</v>
      </c>
      <c r="G17" s="16">
        <v>45282</v>
      </c>
    </row>
    <row r="18" spans="1:7" x14ac:dyDescent="0.25">
      <c r="A18" s="11">
        <v>13</v>
      </c>
      <c r="B18" s="12" t="s">
        <v>27</v>
      </c>
      <c r="C18" s="13" t="s">
        <v>14</v>
      </c>
      <c r="D18" s="13" t="s">
        <v>94</v>
      </c>
      <c r="E18" s="14" t="s">
        <v>13</v>
      </c>
      <c r="F18" s="15">
        <v>-5535.7</v>
      </c>
      <c r="G18" s="16">
        <v>45282</v>
      </c>
    </row>
    <row r="19" spans="1:7" x14ac:dyDescent="0.25">
      <c r="A19" s="11">
        <v>14</v>
      </c>
      <c r="B19" s="12" t="s">
        <v>28</v>
      </c>
      <c r="C19" s="13" t="s">
        <v>14</v>
      </c>
      <c r="D19" s="13" t="s">
        <v>94</v>
      </c>
      <c r="E19" s="14" t="s">
        <v>13</v>
      </c>
      <c r="F19" s="15">
        <v>-5023.5</v>
      </c>
      <c r="G19" s="16">
        <v>45282</v>
      </c>
    </row>
    <row r="20" spans="1:7" x14ac:dyDescent="0.25">
      <c r="A20" s="11">
        <v>15</v>
      </c>
      <c r="B20" s="12" t="s">
        <v>29</v>
      </c>
      <c r="C20" s="13" t="s">
        <v>14</v>
      </c>
      <c r="D20" s="13" t="s">
        <v>94</v>
      </c>
      <c r="E20" s="14" t="s">
        <v>13</v>
      </c>
      <c r="F20" s="15">
        <v>-10736.5</v>
      </c>
      <c r="G20" s="16">
        <v>45282</v>
      </c>
    </row>
    <row r="21" spans="1:7" x14ac:dyDescent="0.25">
      <c r="A21" s="11">
        <v>16</v>
      </c>
      <c r="B21" s="12" t="s">
        <v>30</v>
      </c>
      <c r="C21" s="13" t="s">
        <v>14</v>
      </c>
      <c r="D21" s="13" t="s">
        <v>94</v>
      </c>
      <c r="E21" s="14" t="s">
        <v>13</v>
      </c>
      <c r="F21" s="15">
        <v>-8786.2000000000007</v>
      </c>
      <c r="G21" s="16">
        <v>45282</v>
      </c>
    </row>
    <row r="22" spans="1:7" x14ac:dyDescent="0.25">
      <c r="A22" s="11">
        <v>17</v>
      </c>
      <c r="B22" s="12" t="s">
        <v>31</v>
      </c>
      <c r="C22" s="13" t="s">
        <v>14</v>
      </c>
      <c r="D22" s="13" t="s">
        <v>94</v>
      </c>
      <c r="E22" s="14" t="s">
        <v>13</v>
      </c>
      <c r="F22" s="15">
        <v>-7564.8</v>
      </c>
      <c r="G22" s="16">
        <v>45282</v>
      </c>
    </row>
    <row r="23" spans="1:7" x14ac:dyDescent="0.25">
      <c r="A23" s="11">
        <v>18</v>
      </c>
      <c r="B23" s="12" t="s">
        <v>34</v>
      </c>
      <c r="C23" s="13" t="s">
        <v>14</v>
      </c>
      <c r="D23" s="13" t="s">
        <v>94</v>
      </c>
      <c r="E23" s="14" t="s">
        <v>13</v>
      </c>
      <c r="F23" s="15">
        <v>-12017</v>
      </c>
      <c r="G23" s="16">
        <v>45286</v>
      </c>
    </row>
    <row r="24" spans="1:7" x14ac:dyDescent="0.25">
      <c r="A24" s="11">
        <v>19</v>
      </c>
      <c r="B24" s="12" t="s">
        <v>37</v>
      </c>
      <c r="C24" s="13" t="s">
        <v>11</v>
      </c>
      <c r="D24" s="13" t="s">
        <v>94</v>
      </c>
      <c r="E24" s="14" t="s">
        <v>38</v>
      </c>
      <c r="F24" s="15">
        <v>-26554</v>
      </c>
      <c r="G24" s="16">
        <v>45286</v>
      </c>
    </row>
    <row r="25" spans="1:7" x14ac:dyDescent="0.25">
      <c r="A25" s="11">
        <v>20</v>
      </c>
      <c r="B25" s="12" t="s">
        <v>39</v>
      </c>
      <c r="C25" s="13" t="s">
        <v>11</v>
      </c>
      <c r="D25" s="13" t="s">
        <v>94</v>
      </c>
      <c r="E25" s="14" t="s">
        <v>38</v>
      </c>
      <c r="F25" s="15">
        <v>-20519</v>
      </c>
      <c r="G25" s="16">
        <v>45286</v>
      </c>
    </row>
    <row r="26" spans="1:7" x14ac:dyDescent="0.25">
      <c r="A26" s="11">
        <v>21</v>
      </c>
      <c r="B26" s="12" t="s">
        <v>40</v>
      </c>
      <c r="C26" s="13" t="s">
        <v>11</v>
      </c>
      <c r="D26" s="13" t="s">
        <v>94</v>
      </c>
      <c r="E26" s="14" t="s">
        <v>38</v>
      </c>
      <c r="F26" s="15">
        <v>-2414</v>
      </c>
      <c r="G26" s="16">
        <v>45286</v>
      </c>
    </row>
    <row r="27" spans="1:7" x14ac:dyDescent="0.25">
      <c r="A27" s="11">
        <v>22</v>
      </c>
      <c r="B27" s="12" t="s">
        <v>41</v>
      </c>
      <c r="C27" s="13" t="s">
        <v>11</v>
      </c>
      <c r="D27" s="13" t="s">
        <v>94</v>
      </c>
      <c r="E27" s="14" t="s">
        <v>38</v>
      </c>
      <c r="F27" s="15">
        <v>-1207</v>
      </c>
      <c r="G27" s="16">
        <v>45286</v>
      </c>
    </row>
    <row r="28" spans="1:7" x14ac:dyDescent="0.25">
      <c r="A28" s="11">
        <v>23</v>
      </c>
      <c r="B28" s="12" t="s">
        <v>35</v>
      </c>
      <c r="C28" s="13" t="s">
        <v>11</v>
      </c>
      <c r="D28" s="13" t="s">
        <v>94</v>
      </c>
      <c r="E28" s="14" t="s">
        <v>36</v>
      </c>
      <c r="F28" s="15">
        <v>-9456</v>
      </c>
      <c r="G28" s="16">
        <v>45286</v>
      </c>
    </row>
    <row r="29" spans="1:7" x14ac:dyDescent="0.25">
      <c r="A29" s="11">
        <v>24</v>
      </c>
      <c r="B29" s="12" t="s">
        <v>32</v>
      </c>
      <c r="C29" s="13" t="s">
        <v>11</v>
      </c>
      <c r="D29" s="13" t="s">
        <v>94</v>
      </c>
      <c r="E29" s="14" t="s">
        <v>33</v>
      </c>
      <c r="F29" s="15">
        <v>-148785</v>
      </c>
      <c r="G29" s="16">
        <v>45286</v>
      </c>
    </row>
    <row r="30" spans="1:7" x14ac:dyDescent="0.25">
      <c r="A30" s="11">
        <v>25</v>
      </c>
      <c r="B30" s="12" t="s">
        <v>44</v>
      </c>
      <c r="C30" s="13" t="s">
        <v>11</v>
      </c>
      <c r="D30" s="13" t="s">
        <v>94</v>
      </c>
      <c r="E30" s="14" t="s">
        <v>45</v>
      </c>
      <c r="F30" s="15">
        <v>-41608.61</v>
      </c>
      <c r="G30" s="16">
        <v>45286</v>
      </c>
    </row>
    <row r="31" spans="1:7" x14ac:dyDescent="0.25">
      <c r="A31" s="11">
        <v>26</v>
      </c>
      <c r="B31" s="12" t="s">
        <v>42</v>
      </c>
      <c r="C31" s="13" t="s">
        <v>14</v>
      </c>
      <c r="D31" s="13" t="s">
        <v>94</v>
      </c>
      <c r="E31" s="14" t="s">
        <v>13</v>
      </c>
      <c r="F31" s="15">
        <v>-17730</v>
      </c>
      <c r="G31" s="16">
        <v>45287</v>
      </c>
    </row>
    <row r="32" spans="1:7" x14ac:dyDescent="0.25">
      <c r="A32" s="11">
        <v>27</v>
      </c>
      <c r="B32" s="12" t="s">
        <v>43</v>
      </c>
      <c r="C32" s="13" t="s">
        <v>14</v>
      </c>
      <c r="D32" s="13" t="s">
        <v>94</v>
      </c>
      <c r="E32" s="14" t="s">
        <v>13</v>
      </c>
      <c r="F32" s="15">
        <v>-7880</v>
      </c>
      <c r="G32" s="16">
        <v>45287</v>
      </c>
    </row>
    <row r="33" spans="1:7" x14ac:dyDescent="0.25">
      <c r="A33" s="11">
        <v>28</v>
      </c>
      <c r="B33" s="12" t="s">
        <v>46</v>
      </c>
      <c r="C33" s="13" t="s">
        <v>14</v>
      </c>
      <c r="D33" s="13" t="s">
        <v>94</v>
      </c>
      <c r="E33" s="14" t="s">
        <v>13</v>
      </c>
      <c r="F33" s="15">
        <v>-9022.6</v>
      </c>
      <c r="G33" s="16">
        <v>45288</v>
      </c>
    </row>
    <row r="34" spans="1:7" x14ac:dyDescent="0.25">
      <c r="A34" s="11">
        <v>29</v>
      </c>
      <c r="B34" s="12" t="s">
        <v>47</v>
      </c>
      <c r="C34" s="13" t="s">
        <v>14</v>
      </c>
      <c r="D34" s="13" t="s">
        <v>94</v>
      </c>
      <c r="E34" s="14" t="s">
        <v>13</v>
      </c>
      <c r="F34" s="15">
        <v>-19700</v>
      </c>
      <c r="G34" s="16">
        <v>45288</v>
      </c>
    </row>
    <row r="35" spans="1:7" x14ac:dyDescent="0.25">
      <c r="A35" s="11">
        <v>30</v>
      </c>
      <c r="B35" s="12" t="s">
        <v>50</v>
      </c>
      <c r="C35" s="13" t="s">
        <v>14</v>
      </c>
      <c r="D35" s="13" t="s">
        <v>94</v>
      </c>
      <c r="E35" s="14" t="s">
        <v>13</v>
      </c>
      <c r="F35" s="15">
        <v>-19700</v>
      </c>
      <c r="G35" s="16">
        <v>45288</v>
      </c>
    </row>
    <row r="36" spans="1:7" x14ac:dyDescent="0.25">
      <c r="A36" s="11">
        <v>31</v>
      </c>
      <c r="B36" s="12" t="s">
        <v>48</v>
      </c>
      <c r="C36" s="13" t="s">
        <v>1</v>
      </c>
      <c r="D36" s="13" t="s">
        <v>94</v>
      </c>
      <c r="E36" s="14" t="s">
        <v>49</v>
      </c>
      <c r="F36" s="15">
        <v>-124080</v>
      </c>
      <c r="G36" s="16">
        <v>45288</v>
      </c>
    </row>
    <row r="37" spans="1:7" x14ac:dyDescent="0.25">
      <c r="A37" s="11">
        <v>32</v>
      </c>
      <c r="B37" s="12" t="s">
        <v>52</v>
      </c>
      <c r="C37" s="13" t="s">
        <v>1</v>
      </c>
      <c r="D37" s="13" t="s">
        <v>94</v>
      </c>
      <c r="E37" s="14" t="s">
        <v>53</v>
      </c>
      <c r="F37" s="15">
        <v>-69481.440000000002</v>
      </c>
      <c r="G37" s="16">
        <v>45288</v>
      </c>
    </row>
    <row r="38" spans="1:7" x14ac:dyDescent="0.25">
      <c r="A38" s="11">
        <v>33</v>
      </c>
      <c r="B38" s="12" t="s">
        <v>51</v>
      </c>
      <c r="C38" s="13" t="s">
        <v>1</v>
      </c>
      <c r="D38" s="13" t="s">
        <v>94</v>
      </c>
      <c r="E38" s="14" t="s">
        <v>38</v>
      </c>
      <c r="F38" s="15">
        <v>-89599.91</v>
      </c>
      <c r="G38" s="16">
        <v>45288</v>
      </c>
    </row>
    <row r="39" spans="1:7" x14ac:dyDescent="0.25">
      <c r="A39" s="11">
        <v>34</v>
      </c>
      <c r="B39" s="12" t="s">
        <v>65</v>
      </c>
      <c r="C39" s="13" t="s">
        <v>14</v>
      </c>
      <c r="D39" s="13" t="s">
        <v>94</v>
      </c>
      <c r="E39" s="14" t="s">
        <v>13</v>
      </c>
      <c r="F39" s="15">
        <v>-17139</v>
      </c>
      <c r="G39" s="16">
        <v>45293</v>
      </c>
    </row>
    <row r="40" spans="1:7" x14ac:dyDescent="0.25">
      <c r="A40" s="11">
        <v>35</v>
      </c>
      <c r="B40" s="12" t="s">
        <v>66</v>
      </c>
      <c r="C40" s="13" t="s">
        <v>14</v>
      </c>
      <c r="D40" s="13" t="s">
        <v>94</v>
      </c>
      <c r="E40" s="14" t="s">
        <v>13</v>
      </c>
      <c r="F40" s="15">
        <v>-7880</v>
      </c>
      <c r="G40" s="16">
        <v>45295</v>
      </c>
    </row>
    <row r="41" spans="1:7" x14ac:dyDescent="0.25">
      <c r="A41" s="11">
        <v>36</v>
      </c>
      <c r="B41" s="12" t="s">
        <v>67</v>
      </c>
      <c r="C41" s="13" t="s">
        <v>14</v>
      </c>
      <c r="D41" s="13" t="s">
        <v>94</v>
      </c>
      <c r="E41" s="14" t="s">
        <v>13</v>
      </c>
      <c r="F41" s="15">
        <v>-11820</v>
      </c>
      <c r="G41" s="16">
        <v>45295</v>
      </c>
    </row>
    <row r="42" spans="1:7" x14ac:dyDescent="0.25">
      <c r="A42" s="11">
        <v>37</v>
      </c>
      <c r="B42" s="12" t="s">
        <v>68</v>
      </c>
      <c r="C42" s="13" t="s">
        <v>14</v>
      </c>
      <c r="D42" s="13" t="s">
        <v>94</v>
      </c>
      <c r="E42" s="14" t="s">
        <v>13</v>
      </c>
      <c r="F42" s="15">
        <v>-1970</v>
      </c>
      <c r="G42" s="16">
        <v>45295</v>
      </c>
    </row>
    <row r="43" spans="1:7" x14ac:dyDescent="0.25">
      <c r="A43" s="11">
        <v>38</v>
      </c>
      <c r="B43" s="12" t="s">
        <v>69</v>
      </c>
      <c r="C43" s="13" t="s">
        <v>11</v>
      </c>
      <c r="D43" s="13" t="s">
        <v>94</v>
      </c>
      <c r="E43" s="14" t="s">
        <v>70</v>
      </c>
      <c r="F43" s="15">
        <v>-50057.98</v>
      </c>
      <c r="G43" s="16">
        <v>45295</v>
      </c>
    </row>
    <row r="44" spans="1:7" x14ac:dyDescent="0.25">
      <c r="A44" s="11">
        <v>39</v>
      </c>
      <c r="B44" s="12" t="s">
        <v>73</v>
      </c>
      <c r="C44" s="13" t="s">
        <v>1</v>
      </c>
      <c r="D44" s="13" t="s">
        <v>94</v>
      </c>
      <c r="E44" s="14" t="s">
        <v>74</v>
      </c>
      <c r="F44" s="15">
        <v>-20208.599999999999</v>
      </c>
      <c r="G44" s="16">
        <v>45299</v>
      </c>
    </row>
    <row r="45" spans="1:7" x14ac:dyDescent="0.25">
      <c r="A45" s="11">
        <v>40</v>
      </c>
      <c r="B45" s="12" t="s">
        <v>54</v>
      </c>
      <c r="C45" s="13" t="s">
        <v>1</v>
      </c>
      <c r="D45" s="13" t="s">
        <v>94</v>
      </c>
      <c r="E45" s="14" t="s">
        <v>55</v>
      </c>
      <c r="F45" s="15">
        <v>-645200</v>
      </c>
      <c r="G45" s="16">
        <v>45299</v>
      </c>
    </row>
    <row r="46" spans="1:7" x14ac:dyDescent="0.25">
      <c r="A46" s="11">
        <v>41</v>
      </c>
      <c r="B46" s="12" t="s">
        <v>76</v>
      </c>
      <c r="C46" s="13" t="s">
        <v>11</v>
      </c>
      <c r="D46" s="13" t="s">
        <v>94</v>
      </c>
      <c r="E46" s="14" t="s">
        <v>77</v>
      </c>
      <c r="F46" s="15">
        <v>-37513.5</v>
      </c>
      <c r="G46" s="16">
        <v>45302</v>
      </c>
    </row>
    <row r="47" spans="1:7" x14ac:dyDescent="0.25">
      <c r="A47" s="11">
        <v>42</v>
      </c>
      <c r="B47" s="12" t="s">
        <v>63</v>
      </c>
      <c r="C47" s="13" t="s">
        <v>11</v>
      </c>
      <c r="D47" s="13" t="s">
        <v>94</v>
      </c>
      <c r="E47" s="14" t="s">
        <v>55</v>
      </c>
      <c r="F47" s="15">
        <v>-136250</v>
      </c>
      <c r="G47" s="16">
        <v>45313</v>
      </c>
    </row>
    <row r="48" spans="1:7" x14ac:dyDescent="0.25">
      <c r="A48" s="11">
        <v>43</v>
      </c>
      <c r="B48" s="12" t="s">
        <v>56</v>
      </c>
      <c r="C48" s="13" t="s">
        <v>11</v>
      </c>
      <c r="D48" s="13" t="s">
        <v>94</v>
      </c>
      <c r="E48" s="14" t="s">
        <v>57</v>
      </c>
      <c r="F48" s="15">
        <v>-500000</v>
      </c>
      <c r="G48" s="16">
        <v>45313</v>
      </c>
    </row>
    <row r="49" spans="1:7" x14ac:dyDescent="0.25">
      <c r="A49" s="11">
        <v>44</v>
      </c>
      <c r="B49" s="12" t="s">
        <v>58</v>
      </c>
      <c r="C49" s="13" t="s">
        <v>11</v>
      </c>
      <c r="D49" s="13" t="s">
        <v>94</v>
      </c>
      <c r="E49" s="14" t="s">
        <v>57</v>
      </c>
      <c r="F49" s="15">
        <v>-500000</v>
      </c>
      <c r="G49" s="16">
        <v>45313</v>
      </c>
    </row>
    <row r="50" spans="1:7" x14ac:dyDescent="0.25">
      <c r="A50" s="11">
        <v>45</v>
      </c>
      <c r="B50" s="12" t="s">
        <v>59</v>
      </c>
      <c r="C50" s="13" t="s">
        <v>11</v>
      </c>
      <c r="D50" s="13" t="s">
        <v>94</v>
      </c>
      <c r="E50" s="14" t="s">
        <v>57</v>
      </c>
      <c r="F50" s="15">
        <v>-425000</v>
      </c>
      <c r="G50" s="16">
        <v>45313</v>
      </c>
    </row>
    <row r="51" spans="1:7" x14ac:dyDescent="0.25">
      <c r="A51" s="11">
        <v>46</v>
      </c>
      <c r="B51" s="12" t="s">
        <v>60</v>
      </c>
      <c r="C51" s="13" t="s">
        <v>11</v>
      </c>
      <c r="D51" s="13" t="s">
        <v>94</v>
      </c>
      <c r="E51" s="14" t="s">
        <v>57</v>
      </c>
      <c r="F51" s="15">
        <v>-500000</v>
      </c>
      <c r="G51" s="16">
        <v>45313</v>
      </c>
    </row>
    <row r="52" spans="1:7" x14ac:dyDescent="0.25">
      <c r="A52" s="11">
        <v>47</v>
      </c>
      <c r="B52" s="12" t="s">
        <v>61</v>
      </c>
      <c r="C52" s="13" t="s">
        <v>11</v>
      </c>
      <c r="D52" s="13" t="s">
        <v>94</v>
      </c>
      <c r="E52" s="14" t="s">
        <v>57</v>
      </c>
      <c r="F52" s="15">
        <v>-500000</v>
      </c>
      <c r="G52" s="16">
        <v>45313</v>
      </c>
    </row>
    <row r="53" spans="1:7" x14ac:dyDescent="0.25">
      <c r="A53" s="11">
        <v>48</v>
      </c>
      <c r="B53" s="12" t="s">
        <v>62</v>
      </c>
      <c r="C53" s="13" t="s">
        <v>11</v>
      </c>
      <c r="D53" s="13" t="s">
        <v>94</v>
      </c>
      <c r="E53" s="14" t="s">
        <v>57</v>
      </c>
      <c r="F53" s="15">
        <v>-500000</v>
      </c>
      <c r="G53" s="16">
        <v>45313</v>
      </c>
    </row>
    <row r="54" spans="1:7" x14ac:dyDescent="0.25">
      <c r="A54" s="11">
        <v>49</v>
      </c>
      <c r="B54" s="12" t="s">
        <v>64</v>
      </c>
      <c r="C54" s="13" t="s">
        <v>11</v>
      </c>
      <c r="D54" s="13" t="s">
        <v>94</v>
      </c>
      <c r="E54" s="14" t="s">
        <v>57</v>
      </c>
      <c r="F54" s="15">
        <v>-29052</v>
      </c>
      <c r="G54" s="16">
        <v>45314</v>
      </c>
    </row>
    <row r="55" spans="1:7" x14ac:dyDescent="0.25">
      <c r="A55" s="11">
        <v>50</v>
      </c>
      <c r="B55" s="12" t="s">
        <v>71</v>
      </c>
      <c r="C55" s="13" t="s">
        <v>11</v>
      </c>
      <c r="D55" s="13" t="s">
        <v>94</v>
      </c>
      <c r="E55" s="14" t="s">
        <v>72</v>
      </c>
      <c r="F55" s="15">
        <v>-98670</v>
      </c>
      <c r="G55" s="16">
        <v>45327</v>
      </c>
    </row>
    <row r="56" spans="1:7" x14ac:dyDescent="0.25">
      <c r="A56" s="11">
        <v>51</v>
      </c>
      <c r="B56" s="12" t="s">
        <v>75</v>
      </c>
      <c r="C56" s="13" t="s">
        <v>11</v>
      </c>
      <c r="D56" s="13" t="s">
        <v>94</v>
      </c>
      <c r="E56" s="14" t="s">
        <v>57</v>
      </c>
      <c r="F56" s="15">
        <v>-72630</v>
      </c>
      <c r="G56" s="16">
        <v>45329</v>
      </c>
    </row>
    <row r="57" spans="1:7" x14ac:dyDescent="0.25">
      <c r="A57" s="11">
        <v>52</v>
      </c>
      <c r="B57" s="12" t="s">
        <v>78</v>
      </c>
      <c r="C57" s="13" t="s">
        <v>14</v>
      </c>
      <c r="D57" s="13" t="s">
        <v>94</v>
      </c>
      <c r="E57" s="14" t="s">
        <v>13</v>
      </c>
      <c r="F57" s="15">
        <v>-25216</v>
      </c>
      <c r="G57" s="16">
        <v>45330</v>
      </c>
    </row>
    <row r="58" spans="1:7" x14ac:dyDescent="0.25">
      <c r="A58" s="11">
        <v>53</v>
      </c>
      <c r="B58" s="12" t="s">
        <v>79</v>
      </c>
      <c r="C58" s="13" t="s">
        <v>14</v>
      </c>
      <c r="D58" s="13" t="s">
        <v>94</v>
      </c>
      <c r="E58" s="14" t="s">
        <v>13</v>
      </c>
      <c r="F58" s="15">
        <v>-15760</v>
      </c>
      <c r="G58" s="16">
        <v>45330</v>
      </c>
    </row>
    <row r="59" spans="1:7" x14ac:dyDescent="0.25">
      <c r="A59" s="11">
        <v>54</v>
      </c>
      <c r="B59" s="12" t="s">
        <v>80</v>
      </c>
      <c r="C59" s="13" t="s">
        <v>14</v>
      </c>
      <c r="D59" s="13" t="s">
        <v>94</v>
      </c>
      <c r="E59" s="14" t="s">
        <v>13</v>
      </c>
      <c r="F59" s="15">
        <v>-35460</v>
      </c>
      <c r="G59" s="16">
        <v>45331</v>
      </c>
    </row>
    <row r="60" spans="1:7" x14ac:dyDescent="0.25">
      <c r="A60" s="11">
        <v>55</v>
      </c>
      <c r="B60" s="12" t="s">
        <v>81</v>
      </c>
      <c r="C60" s="13" t="s">
        <v>14</v>
      </c>
      <c r="D60" s="13" t="s">
        <v>94</v>
      </c>
      <c r="E60" s="14" t="s">
        <v>13</v>
      </c>
      <c r="F60" s="15">
        <v>-7092</v>
      </c>
      <c r="G60" s="16">
        <v>45341</v>
      </c>
    </row>
    <row r="61" spans="1:7" x14ac:dyDescent="0.25">
      <c r="A61" s="11">
        <v>56</v>
      </c>
      <c r="B61" s="12" t="s">
        <v>82</v>
      </c>
      <c r="C61" s="13" t="s">
        <v>14</v>
      </c>
      <c r="D61" s="13" t="s">
        <v>94</v>
      </c>
      <c r="E61" s="14" t="s">
        <v>13</v>
      </c>
      <c r="F61" s="15">
        <v>-9909.1</v>
      </c>
      <c r="G61" s="16">
        <v>45357</v>
      </c>
    </row>
    <row r="62" spans="1:7" x14ac:dyDescent="0.25">
      <c r="A62" s="11">
        <v>57</v>
      </c>
      <c r="B62" s="12" t="s">
        <v>83</v>
      </c>
      <c r="C62" s="13" t="s">
        <v>1</v>
      </c>
      <c r="D62" s="13" t="s">
        <v>94</v>
      </c>
      <c r="E62" s="14" t="s">
        <v>74</v>
      </c>
      <c r="F62" s="15">
        <v>-1648</v>
      </c>
      <c r="G62" s="16">
        <v>45449</v>
      </c>
    </row>
    <row r="63" spans="1:7" x14ac:dyDescent="0.25">
      <c r="A63" s="11">
        <v>58</v>
      </c>
      <c r="B63" s="12" t="s">
        <v>84</v>
      </c>
      <c r="C63" s="13" t="s">
        <v>1</v>
      </c>
      <c r="D63" s="13" t="s">
        <v>94</v>
      </c>
      <c r="E63" s="14" t="s">
        <v>74</v>
      </c>
      <c r="F63" s="15">
        <v>-20600</v>
      </c>
      <c r="G63" s="16">
        <v>45449</v>
      </c>
    </row>
    <row r="64" spans="1:7" x14ac:dyDescent="0.25">
      <c r="A64" s="11">
        <v>59</v>
      </c>
      <c r="B64" s="12" t="s">
        <v>90</v>
      </c>
      <c r="C64" s="13" t="s">
        <v>11</v>
      </c>
      <c r="D64" s="13" t="s">
        <v>94</v>
      </c>
      <c r="E64" s="14" t="s">
        <v>70</v>
      </c>
      <c r="F64" s="15">
        <v>-7608</v>
      </c>
      <c r="G64" s="16">
        <v>45623</v>
      </c>
    </row>
    <row r="65" spans="1:9" x14ac:dyDescent="0.25">
      <c r="A65" s="11">
        <v>60</v>
      </c>
      <c r="B65" s="12" t="s">
        <v>91</v>
      </c>
      <c r="C65" s="13" t="s">
        <v>11</v>
      </c>
      <c r="D65" s="13" t="s">
        <v>94</v>
      </c>
      <c r="E65" s="14" t="s">
        <v>70</v>
      </c>
      <c r="F65" s="15">
        <v>-117923.96</v>
      </c>
      <c r="G65" s="16">
        <v>45635</v>
      </c>
    </row>
    <row r="66" spans="1:9" ht="15.75" thickBot="1" x14ac:dyDescent="0.3">
      <c r="A66" s="11">
        <v>61</v>
      </c>
      <c r="B66" s="12" t="s">
        <v>92</v>
      </c>
      <c r="C66" s="13" t="s">
        <v>11</v>
      </c>
      <c r="D66" s="13" t="s">
        <v>94</v>
      </c>
      <c r="E66" s="14" t="s">
        <v>70</v>
      </c>
      <c r="F66" s="15">
        <v>-1902</v>
      </c>
      <c r="G66" s="16">
        <v>45646</v>
      </c>
    </row>
    <row r="67" spans="1:9" s="19" customFormat="1" ht="26.45" customHeight="1" thickBot="1" x14ac:dyDescent="0.25">
      <c r="A67" s="64" t="s">
        <v>10</v>
      </c>
      <c r="B67" s="65"/>
      <c r="C67" s="65"/>
      <c r="D67" s="65"/>
      <c r="E67" s="66"/>
      <c r="F67" s="17">
        <f>SUM(F6:F66)</f>
        <v>-5084055.3</v>
      </c>
      <c r="G67" s="18"/>
      <c r="I67" s="20"/>
    </row>
  </sheetData>
  <autoFilter ref="A5:K5" xr:uid="{3B284A6B-02DB-4AC5-8CB7-6E757353B477}"/>
  <sortState xmlns:xlrd2="http://schemas.microsoft.com/office/spreadsheetml/2017/richdata2" ref="A6:K66">
    <sortCondition ref="G6:G66"/>
    <sortCondition ref="B6:B66"/>
  </sortState>
  <mergeCells count="4">
    <mergeCell ref="A1:G1"/>
    <mergeCell ref="A2:G2"/>
    <mergeCell ref="A3:G3"/>
    <mergeCell ref="A67:E6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CD5265-D73C-4BDE-922F-33F405E4132B}"/>
</file>

<file path=customXml/itemProps2.xml><?xml version="1.0" encoding="utf-8"?>
<ds:datastoreItem xmlns:ds="http://schemas.openxmlformats.org/officeDocument/2006/customXml" ds:itemID="{E62E7C98-C6C8-4CCB-849C-3C5B749F7800}"/>
</file>

<file path=customXml/itemProps3.xml><?xml version="1.0" encoding="utf-8"?>
<ds:datastoreItem xmlns:ds="http://schemas.openxmlformats.org/officeDocument/2006/customXml" ds:itemID="{7B912657-9E15-44BE-BBCD-ACCA324AF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 CAPA</vt:lpstr>
      <vt:lpstr>AVISO CRÉDITO</vt:lpstr>
      <vt:lpstr> RESUMO FINANCEIRO</vt:lpstr>
      <vt:lpstr>RELAÇÃO PAGAMENTOS</vt:lpstr>
      <vt:lpstr>' RESUMO FINANCEIRO'!Area_de_impressao</vt:lpstr>
      <vt:lpstr>'AVISO CRÉDITO'!Area_de_impressao</vt:lpstr>
      <vt:lpstr>'RELAÇÃO PAGAMENTOS'!Area_de_impressao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2025-01-29T19:36:08Z</cp:lastPrinted>
  <dcterms:created xsi:type="dcterms:W3CDTF">2020-01-10T16:30:40Z</dcterms:created>
  <dcterms:modified xsi:type="dcterms:W3CDTF">2025-01-29T19:36:11Z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