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EMENDA Nº 41550006 MAC_CG 87.574\"/>
    </mc:Choice>
  </mc:AlternateContent>
  <xr:revisionPtr revIDLastSave="0" documentId="13_ncr:1_{CAB071EF-5C05-445E-ABDE-8FB2EA2AB78F}" xr6:coauthVersionLast="47" xr6:coauthVersionMax="47" xr10:uidLastSave="{00000000-0000-0000-0000-000000000000}"/>
  <bookViews>
    <workbookView xWindow="-120" yWindow="-120" windowWidth="29040" windowHeight="15720" xr2:uid="{C86E397B-2BEC-41B6-9ACA-9CE06556C28D}"/>
  </bookViews>
  <sheets>
    <sheet name="CAPA" sheetId="8" r:id="rId1"/>
    <sheet name="AVISO CRÉDITO" sheetId="6" r:id="rId2"/>
    <sheet name="RESUMO FINANCEIRO" sheetId="7" r:id="rId3"/>
    <sheet name="RELAÇÃO PAGAMENTOS NOVO" sheetId="10" r:id="rId4"/>
  </sheets>
  <externalReferences>
    <externalReference r:id="rId5"/>
    <externalReference r:id="rId6"/>
  </externalReferences>
  <definedNames>
    <definedName name="_2">#REF!</definedName>
    <definedName name="_xlnm._FilterDatabase" localSheetId="3" hidden="1">'RELAÇÃO PAGAMENTOS NOVO'!$A$5:$J$5</definedName>
    <definedName name="A" localSheetId="1">#REF!</definedName>
    <definedName name="A" localSheetId="0">#REF!</definedName>
    <definedName name="A" localSheetId="2">#REF!</definedName>
    <definedName name="A">#REF!</definedName>
    <definedName name="AAAAAAAAAAA" localSheetId="1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1">'AVISO CRÉDITO'!$A$1:$H$26</definedName>
    <definedName name="_xlnm.Print_Area" localSheetId="0">CAPA!$A$1:$N$8</definedName>
    <definedName name="_xlnm.Print_Area" localSheetId="3">'RELAÇÃO PAGAMENTOS NOVO'!$A$1:$G$22</definedName>
    <definedName name="_xlnm.Print_Area" localSheetId="2">'RESUMO FINANCEIRO'!$A$1:$B$17</definedName>
    <definedName name="B" localSheetId="1">#REF!</definedName>
    <definedName name="B" localSheetId="0">#REF!</definedName>
    <definedName name="B" localSheetId="2">#REF!</definedName>
    <definedName name="B">#REF!</definedName>
    <definedName name="bbbbbbbbbbbbbbb" localSheetId="1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1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1">#REF!</definedName>
    <definedName name="CONSOLIDADO" localSheetId="0">#REF!</definedName>
    <definedName name="CONSOLIDADO" localSheetId="2">#REF!</definedName>
    <definedName name="CONSOLIDADO">#REF!</definedName>
    <definedName name="CRIS" localSheetId="1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1">#REF!</definedName>
    <definedName name="E" localSheetId="0">#REF!</definedName>
    <definedName name="E" localSheetId="2">#REF!</definedName>
    <definedName name="E">#REF!</definedName>
    <definedName name="e_consolidado_hier_completa" localSheetId="1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1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1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1">#REF!</definedName>
    <definedName name="F" localSheetId="0">#REF!</definedName>
    <definedName name="F" localSheetId="2">#REF!</definedName>
    <definedName name="F">#REF!</definedName>
    <definedName name="FFFFFFF" localSheetId="1">#REF!</definedName>
    <definedName name="FFFFFFF" localSheetId="0">#REF!</definedName>
    <definedName name="FFFFFFF" localSheetId="2">#REF!</definedName>
    <definedName name="FFFFFFF">#REF!</definedName>
    <definedName name="FFFFFFFFFFFFFFFFFF" localSheetId="1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1">#REF!</definedName>
    <definedName name="fppfpfpfp" localSheetId="0">#REF!</definedName>
    <definedName name="fppfpfpfp" localSheetId="2">#REF!</definedName>
    <definedName name="fppfpfpfp">#REF!</definedName>
    <definedName name="ggg" localSheetId="1">#REF!</definedName>
    <definedName name="ggg" localSheetId="0">#REF!</definedName>
    <definedName name="ggg" localSheetId="2">#REF!</definedName>
    <definedName name="ggg">#REF!</definedName>
    <definedName name="GR" localSheetId="1">#REF!</definedName>
    <definedName name="GR" localSheetId="0">#REF!</definedName>
    <definedName name="GR" localSheetId="2">#REF!</definedName>
    <definedName name="GR">#REF!</definedName>
    <definedName name="ICESP_DFC___CONSOL_HIERAR" localSheetId="1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1">#REF!</definedName>
    <definedName name="já" localSheetId="0">#REF!</definedName>
    <definedName name="já" localSheetId="2">#REF!</definedName>
    <definedName name="já">#REF!</definedName>
    <definedName name="jjjjjjjjjjjjjjjjjjjjj" localSheetId="1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1">#REF!</definedName>
    <definedName name="k" localSheetId="0">#REF!</definedName>
    <definedName name="k" localSheetId="2">#REF!</definedName>
    <definedName name="k">#REF!</definedName>
    <definedName name="LDLDLDLDLD" localSheetId="1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1">#REF!</definedName>
    <definedName name="LL" localSheetId="0">#REF!</definedName>
    <definedName name="LL" localSheetId="2">#REF!</definedName>
    <definedName name="LL">#REF!</definedName>
    <definedName name="mmmm" localSheetId="1">#REF!</definedName>
    <definedName name="mmmm" localSheetId="0">#REF!</definedName>
    <definedName name="mmmm" localSheetId="2">#REF!</definedName>
    <definedName name="mmmm">#REF!</definedName>
    <definedName name="N___Consolidado_ICESP_HIER" localSheetId="1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1">#REF!</definedName>
    <definedName name="o" localSheetId="0">#REF!</definedName>
    <definedName name="o" localSheetId="2">#REF!</definedName>
    <definedName name="o">#REF!</definedName>
    <definedName name="tb" localSheetId="1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'RELAÇÃO PAGAMENTOS NOVO'!$1:$5</definedName>
    <definedName name="UGE">[1]Tabelas!$E$1:$E$3</definedName>
    <definedName name="z" localSheetId="1">#REF!</definedName>
    <definedName name="z" localSheetId="0">#REF!</definedName>
    <definedName name="z" localSheetId="2">#REF!</definedName>
    <definedName name="z">#REF!</definedName>
    <definedName name="ZZ_DISTR_AIH_CONTR_DEZ2005" localSheetId="1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1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1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1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1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0" l="1"/>
  <c r="F22" i="10" s="1"/>
  <c r="B15" i="7" l="1"/>
  <c r="B10" i="7"/>
  <c r="B17" i="7" s="1"/>
</calcChain>
</file>

<file path=xl/sharedStrings.xml><?xml version="1.0" encoding="utf-8"?>
<sst xmlns="http://schemas.openxmlformats.org/spreadsheetml/2006/main" count="86" uniqueCount="47">
  <si>
    <t>MEDICAMENTOS E REAGENTES</t>
  </si>
  <si>
    <t>MATERIAIS HOSPITALARES EM GERAL</t>
  </si>
  <si>
    <t>Total</t>
  </si>
  <si>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</si>
  <si>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</si>
  <si>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</si>
  <si>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</si>
  <si>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</si>
  <si>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</si>
  <si>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</si>
  <si>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</si>
  <si>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>TOTAL</t>
  </si>
  <si>
    <t>LUIMED COMERCIO DE PRODUTOS HOSP LTDA</t>
  </si>
  <si>
    <t>Saldo inicial</t>
  </si>
  <si>
    <t>VALOR RECEBIDO</t>
  </si>
  <si>
    <t>RECEITAS FINANCEIRAS</t>
  </si>
  <si>
    <t>Pagamentos de despesas</t>
  </si>
  <si>
    <t>Saldo Final</t>
  </si>
  <si>
    <t>CLASSIFICAÇÃO</t>
  </si>
  <si>
    <t>MATERIAL DE CONSUMO</t>
  </si>
  <si>
    <t>AUTO SUTURE DO BRASIL LTDA</t>
  </si>
  <si>
    <t>CM HOSPITALAR S A</t>
  </si>
  <si>
    <t>WERFEN MEDICAL LTDA</t>
  </si>
  <si>
    <t>CEPHEID BRASIL IMP. EXP. COM.PROD. DIAGNÓSTICOS LTDA,</t>
  </si>
  <si>
    <t>LOCCUS DO BRASIL LTDA</t>
  </si>
  <si>
    <t>PLATANUS FARMACIA DE MANIPULACAO LTDA</t>
  </si>
  <si>
    <t>FRESENIUS HEMOCARE BRASIL LTDA</t>
  </si>
  <si>
    <t xml:space="preserve">Fluxo de Caixa Realizado </t>
  </si>
  <si>
    <t>SECRETARIA DE ESTADO DA SAÚDE DE SÃO PAULO</t>
  </si>
  <si>
    <t>RESOLUÇÃO SS Nº 156, DE 4 DE JULHO DE 2024</t>
  </si>
  <si>
    <t>NF N° 21844</t>
  </si>
  <si>
    <t>NF N° 16408</t>
  </si>
  <si>
    <t>NF N° 14293</t>
  </si>
  <si>
    <t>NF N° 32627</t>
  </si>
  <si>
    <t>NF N° 7301</t>
  </si>
  <si>
    <t>NF N° 84560</t>
  </si>
  <si>
    <t>NF N° 21988</t>
  </si>
  <si>
    <t>NF N° 768967</t>
  </si>
  <si>
    <t>NF N° 86156</t>
  </si>
  <si>
    <t>NF N° 86837</t>
  </si>
  <si>
    <t>NF N° 200504</t>
  </si>
  <si>
    <t>NF N° 16509</t>
  </si>
  <si>
    <t>NF N° 87783</t>
  </si>
  <si>
    <t>NF N° 200966</t>
  </si>
  <si>
    <t>NF N° 16391</t>
  </si>
  <si>
    <t>NF N° 16586</t>
  </si>
  <si>
    <t xml:space="preserve"> INCREMENTO MAC - DEPUTADO KIM KATAGUIRI  - FMUSP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</si>
</sst>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;@"/>
    <numFmt numFmtId="166" formatCode="#,##0.00_ ;[Red]\-#,##0.00\ "/>
  </numFmts>
  <fonts count="34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sz val="14"/>
      <color theme="1"/>
      <name val="Aptos Narrow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Aptos Narrow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u/>
      <sz val="10"/>
      <color theme="10"/>
      <name val="Arial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sz val="25"/>
      <color rgb="FF75787B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9">
    <xf numFmtId="0" fontId="0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2" fillId="0" borderId="0"/>
  </cellStyleXfs>
  <cellXfs count="67">
    <xf numFmtId="0" fontId="0" fillId="0" borderId="0" xfId="0"/>
    <xf numFmtId="0" fontId="11" fillId="0" borderId="0" xfId="2" applyFont="1" applyAlignment="1">
      <alignment vertical="center"/>
    </xf>
    <xf numFmtId="0" fontId="4" fillId="0" borderId="0" xfId="2" applyAlignment="1">
      <alignment vertical="center"/>
    </xf>
    <xf numFmtId="0" fontId="4" fillId="0" borderId="0" xfId="2" applyAlignment="1">
      <alignment horizontal="center"/>
    </xf>
    <xf numFmtId="0" fontId="4" fillId="0" borderId="0" xfId="2" applyAlignment="1">
      <alignment horizontal="left" indent="1"/>
    </xf>
    <xf numFmtId="14" fontId="4" fillId="0" borderId="0" xfId="2" applyNumberFormat="1" applyAlignment="1">
      <alignment horizontal="left" indent="1"/>
    </xf>
    <xf numFmtId="0" fontId="4" fillId="0" borderId="0" xfId="2" applyAlignment="1">
      <alignment horizontal="left" indent="2"/>
    </xf>
    <xf numFmtId="4" fontId="4" fillId="0" borderId="0" xfId="2" applyNumberFormat="1" applyAlignment="1">
      <alignment horizontal="right"/>
    </xf>
    <xf numFmtId="0" fontId="4" fillId="0" borderId="0" xfId="2"/>
    <xf numFmtId="0" fontId="12" fillId="0" borderId="0" xfId="2" applyFont="1" applyAlignment="1">
      <alignment vertical="center"/>
    </xf>
    <xf numFmtId="0" fontId="14" fillId="0" borderId="0" xfId="2" applyFont="1" applyAlignment="1">
      <alignment vertical="center" wrapText="1"/>
    </xf>
    <xf numFmtId="0" fontId="14" fillId="0" borderId="0" xfId="2" applyFont="1" applyAlignment="1">
      <alignment horizontal="center" vertical="center" wrapText="1"/>
    </xf>
    <xf numFmtId="164" fontId="6" fillId="0" borderId="0" xfId="2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3" borderId="1" xfId="2" applyFont="1" applyFill="1" applyBorder="1" applyAlignment="1">
      <alignment horizontal="center" vertical="center"/>
    </xf>
    <xf numFmtId="0" fontId="16" fillId="3" borderId="1" xfId="2" applyFont="1" applyFill="1" applyBorder="1" applyAlignment="1">
      <alignment horizontal="left" vertical="center" indent="1"/>
    </xf>
    <xf numFmtId="0" fontId="16" fillId="3" borderId="1" xfId="2" applyFont="1" applyFill="1" applyBorder="1" applyAlignment="1">
      <alignment horizontal="left" vertical="center" indent="2"/>
    </xf>
    <xf numFmtId="14" fontId="17" fillId="3" borderId="1" xfId="2" applyNumberFormat="1" applyFont="1" applyFill="1" applyBorder="1" applyAlignment="1">
      <alignment horizontal="center" vertical="center"/>
    </xf>
    <xf numFmtId="14" fontId="17" fillId="3" borderId="1" xfId="2" applyNumberFormat="1" applyFont="1" applyFill="1" applyBorder="1" applyAlignment="1">
      <alignment horizontal="center" vertical="center" wrapText="1"/>
    </xf>
    <xf numFmtId="0" fontId="18" fillId="0" borderId="0" xfId="2" applyFont="1"/>
    <xf numFmtId="0" fontId="19" fillId="0" borderId="1" xfId="3" quotePrefix="1" applyNumberFormat="1" applyFont="1" applyFill="1" applyBorder="1" applyAlignment="1">
      <alignment horizontal="center" vertical="center"/>
    </xf>
    <xf numFmtId="0" fontId="20" fillId="0" borderId="1" xfId="3" applyNumberFormat="1" applyFont="1" applyFill="1" applyBorder="1" applyAlignment="1">
      <alignment horizontal="left" vertical="center" indent="1"/>
    </xf>
    <xf numFmtId="43" fontId="20" fillId="0" borderId="1" xfId="3" applyFont="1" applyFill="1" applyBorder="1" applyAlignment="1">
      <alignment horizontal="left" vertical="center" indent="1"/>
    </xf>
    <xf numFmtId="4" fontId="20" fillId="0" borderId="1" xfId="2" applyNumberFormat="1" applyFont="1" applyBorder="1" applyAlignment="1">
      <alignment horizontal="right" vertical="center"/>
    </xf>
    <xf numFmtId="165" fontId="20" fillId="0" borderId="1" xfId="2" applyNumberFormat="1" applyFont="1" applyBorder="1" applyAlignment="1">
      <alignment horizontal="center" vertical="center"/>
    </xf>
    <xf numFmtId="164" fontId="21" fillId="3" borderId="5" xfId="2" applyNumberFormat="1" applyFont="1" applyFill="1" applyBorder="1" applyAlignment="1">
      <alignment vertical="center"/>
    </xf>
    <xf numFmtId="0" fontId="22" fillId="0" borderId="0" xfId="2" applyFont="1" applyAlignment="1">
      <alignment horizontal="center" vertical="center"/>
    </xf>
    <xf numFmtId="0" fontId="22" fillId="0" borderId="0" xfId="2" applyFont="1" applyAlignment="1">
      <alignment vertical="center"/>
    </xf>
    <xf numFmtId="14" fontId="22" fillId="0" borderId="0" xfId="2" applyNumberFormat="1" applyFont="1" applyAlignment="1">
      <alignment horizontal="center" vertical="center"/>
    </xf>
    <xf numFmtId="0" fontId="20" fillId="0" borderId="1" xfId="3" applyNumberFormat="1" applyFont="1" applyFill="1" applyBorder="1" applyAlignment="1">
      <alignment horizontal="center" vertical="center"/>
    </xf>
    <xf numFmtId="0" fontId="24" fillId="0" borderId="0" xfId="5" applyFont="1" applyAlignment="1">
      <alignment vertical="center"/>
    </xf>
    <xf numFmtId="0" fontId="3" fillId="0" borderId="0" xfId="6"/>
    <xf numFmtId="0" fontId="26" fillId="0" borderId="0" xfId="5" applyFont="1" applyAlignment="1">
      <alignment vertical="center"/>
    </xf>
    <xf numFmtId="0" fontId="27" fillId="0" borderId="6" xfId="5" applyFont="1" applyBorder="1" applyAlignment="1">
      <alignment vertical="center" wrapText="1"/>
    </xf>
    <xf numFmtId="4" fontId="27" fillId="0" borderId="7" xfId="5" applyNumberFormat="1" applyFont="1" applyBorder="1" applyAlignment="1">
      <alignment vertical="center"/>
    </xf>
    <xf numFmtId="0" fontId="28" fillId="0" borderId="8" xfId="5" applyFont="1" applyBorder="1" applyAlignment="1">
      <alignment horizontal="left" vertical="center" wrapText="1"/>
    </xf>
    <xf numFmtId="4" fontId="28" fillId="0" borderId="9" xfId="5" applyNumberFormat="1" applyFont="1" applyBorder="1" applyAlignment="1">
      <alignment vertical="center"/>
    </xf>
    <xf numFmtId="0" fontId="27" fillId="0" borderId="0" xfId="5" applyFont="1" applyAlignment="1">
      <alignment horizontal="left" vertical="center" wrapText="1"/>
    </xf>
    <xf numFmtId="4" fontId="27" fillId="0" borderId="0" xfId="5" applyNumberFormat="1" applyFont="1" applyAlignment="1">
      <alignment vertical="center"/>
    </xf>
    <xf numFmtId="0" fontId="27" fillId="4" borderId="8" xfId="5" applyFont="1" applyFill="1" applyBorder="1" applyAlignment="1">
      <alignment horizontal="left" vertical="center" wrapText="1"/>
    </xf>
    <xf numFmtId="4" fontId="27" fillId="4" borderId="9" xfId="5" applyNumberFormat="1" applyFont="1" applyFill="1" applyBorder="1" applyAlignment="1">
      <alignment vertical="center"/>
    </xf>
    <xf numFmtId="0" fontId="29" fillId="0" borderId="0" xfId="5" applyFont="1" applyAlignment="1">
      <alignment vertical="center" wrapText="1"/>
    </xf>
    <xf numFmtId="4" fontId="29" fillId="0" borderId="0" xfId="5" applyNumberFormat="1" applyFont="1" applyAlignment="1">
      <alignment vertical="center"/>
    </xf>
    <xf numFmtId="4" fontId="3" fillId="0" borderId="0" xfId="6" applyNumberFormat="1"/>
    <xf numFmtId="0" fontId="27" fillId="4" borderId="8" xfId="5" applyFont="1" applyFill="1" applyBorder="1" applyAlignment="1">
      <alignment horizontal="left" vertical="center"/>
    </xf>
    <xf numFmtId="4" fontId="30" fillId="4" borderId="9" xfId="5" applyNumberFormat="1" applyFont="1" applyFill="1" applyBorder="1" applyAlignment="1">
      <alignment vertical="center"/>
    </xf>
    <xf numFmtId="0" fontId="26" fillId="0" borderId="0" xfId="5" applyFont="1"/>
    <xf numFmtId="4" fontId="26" fillId="0" borderId="0" xfId="5" applyNumberFormat="1" applyFont="1"/>
    <xf numFmtId="0" fontId="31" fillId="5" borderId="10" xfId="5" applyFont="1" applyFill="1" applyBorder="1" applyAlignment="1">
      <alignment vertical="center"/>
    </xf>
    <xf numFmtId="166" fontId="31" fillId="5" borderId="11" xfId="5" applyNumberFormat="1" applyFont="1" applyFill="1" applyBorder="1" applyAlignment="1">
      <alignment vertical="center"/>
    </xf>
    <xf numFmtId="0" fontId="32" fillId="0" borderId="0" xfId="5" applyFont="1"/>
    <xf numFmtId="0" fontId="8" fillId="0" borderId="0" xfId="7" applyFont="1" applyAlignment="1">
      <alignment vertical="center"/>
    </xf>
    <xf numFmtId="0" fontId="9" fillId="0" borderId="0" xfId="7" applyFont="1" applyAlignment="1">
      <alignment vertical="center"/>
    </xf>
    <xf numFmtId="0" fontId="1" fillId="0" borderId="0" xfId="2" applyFont="1"/>
    <xf numFmtId="0" fontId="8" fillId="2" borderId="0" xfId="7" applyFont="1" applyFill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8" fillId="0" borderId="0" xfId="7" applyFont="1" applyAlignment="1">
      <alignment horizontal="center" vertical="center"/>
    </xf>
    <xf numFmtId="0" fontId="10" fillId="0" borderId="0" xfId="7" applyFont="1" applyAlignment="1">
      <alignment horizontal="center" vertical="center"/>
    </xf>
    <xf numFmtId="0" fontId="33" fillId="0" borderId="0" xfId="7" applyFont="1" applyAlignment="1">
      <alignment horizontal="center" vertical="center" wrapText="1"/>
    </xf>
    <xf numFmtId="17" fontId="33" fillId="0" borderId="0" xfId="7" quotePrefix="1" applyNumberFormat="1" applyFont="1" applyAlignment="1">
      <alignment horizontal="center" vertical="center"/>
    </xf>
    <xf numFmtId="0" fontId="33" fillId="0" borderId="0" xfId="7" applyFont="1" applyAlignment="1">
      <alignment horizontal="center" vertical="center"/>
    </xf>
    <xf numFmtId="0" fontId="25" fillId="0" borderId="0" xfId="5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21" fillId="3" borderId="2" xfId="2" applyFont="1" applyFill="1" applyBorder="1" applyAlignment="1">
      <alignment horizontal="left" vertical="center" indent="1"/>
    </xf>
    <xf numFmtId="0" fontId="21" fillId="3" borderId="3" xfId="2" applyFont="1" applyFill="1" applyBorder="1" applyAlignment="1">
      <alignment horizontal="left" vertical="center" indent="1"/>
    </xf>
    <xf numFmtId="0" fontId="21" fillId="3" borderId="4" xfId="2" applyFont="1" applyFill="1" applyBorder="1" applyAlignment="1">
      <alignment horizontal="left" vertical="center" indent="1"/>
    </xf>
  </cellXfs>
  <cellStyles count="9">
    <cellStyle name="Hiperlink 2" xfId="4" xr:uid="{FDD9179C-0185-426B-A35F-437FBB591508}"/>
    <cellStyle name="Normal" xfId="0" builtinId="0"/>
    <cellStyle name="Normal 2" xfId="1" xr:uid="{E332FD1E-9DAA-41F0-9DD6-3E36A3A77C7F}"/>
    <cellStyle name="Normal 2 2 2 2 12" xfId="5" xr:uid="{1B257F09-0A06-4DDB-85B1-FCDE4C12FD68}"/>
    <cellStyle name="Normal 3" xfId="2" xr:uid="{0916D679-94E4-468D-86E9-DFDC2F965F53}"/>
    <cellStyle name="Normal 3 3" xfId="7" xr:uid="{078309D0-3AEE-4EA0-B92A-0A9213B387A6}"/>
    <cellStyle name="Normal 3 3 2" xfId="8" xr:uid="{28B9FE26-191F-4C23-83BA-D2291CCFCAFF}"/>
    <cellStyle name="Normal 4 2 2" xfId="6" xr:uid="{EB2F77AE-DDEE-4FFC-8422-38FADA787EC5}"/>
    <cellStyle name="Vírgula 2" xfId="3" xr:uid="{F64FE7C5-6C1C-41A6-A869-6B39CDFCAB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07EAE0D-0E22-42E5-B816-D54B22DE22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4</xdr:row>
      <xdr:rowOff>82550</xdr:rowOff>
    </xdr:from>
    <xdr:to>
      <xdr:col>7</xdr:col>
      <xdr:colOff>622300</xdr:colOff>
      <xdr:row>25</xdr:row>
      <xdr:rowOff>101600</xdr:rowOff>
    </xdr:to>
    <xdr:pic>
      <xdr:nvPicPr>
        <xdr:cNvPr id="2" name="Imagem 1" descr="Tabela&#10;&#10;Descrição gerada automaticamente">
          <a:extLst>
            <a:ext uri="{FF2B5EF4-FFF2-40B4-BE49-F238E27FC236}">
              <a16:creationId xmlns:a16="http://schemas.microsoft.com/office/drawing/2014/main" id="{25C108FD-F72F-E91A-DC5F-754EA4E4A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717550"/>
          <a:ext cx="4813300" cy="33528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57150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041DE52-48C6-42FA-ACF3-4DCE4D5008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49339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60F2A71-2328-4A1C-851B-AD54830A4E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971549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A11669A-2AF7-4AD0-A202-0C09D26BA6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182474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081BD-899D-418A-B79A-1BA9230D72A2}">
  <dimension ref="A1:N8"/>
  <sheetViews>
    <sheetView showGridLines="0" tabSelected="1" zoomScale="70" zoomScaleNormal="70" workbookViewId="0">
      <selection activeCell="O13" sqref="O13"/>
    </sheetView>
  </sheetViews>
  <sheetFormatPr defaultColWidth="9.140625" defaultRowHeight="24.75" customHeight="1" x14ac:dyDescent="0.2"/>
  <cols>
    <col min="1" max="1" width="55.7109375" style="51" customWidth="1"/>
    <col min="2" max="8" width="9.140625" style="51"/>
    <col min="9" max="9" width="37.140625" style="51" customWidth="1"/>
    <col min="10" max="10" width="0.28515625" style="51" customWidth="1"/>
    <col min="11" max="13" width="9.140625" style="51"/>
    <col min="14" max="14" width="10.7109375" style="51" customWidth="1"/>
    <col min="15" max="16384" width="9.140625" style="51"/>
  </cols>
  <sheetData>
    <row r="1" spans="1:14" ht="80.25" customHeight="1" x14ac:dyDescent="0.2">
      <c r="A1" s="55" t="s">
        <v>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51.75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86.25" customHeight="1" x14ac:dyDescent="0.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s="52" customFormat="1" ht="30.75" x14ac:dyDescent="0.2">
      <c r="A4" s="58" t="s">
        <v>28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s="52" customFormat="1" ht="30.75" x14ac:dyDescent="0.2">
      <c r="A5" s="58" t="s">
        <v>29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s="52" customFormat="1" ht="35.25" customHeight="1" x14ac:dyDescent="0.2">
      <c r="A6" s="59" t="s">
        <v>46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ht="190.5" customHeight="1" x14ac:dyDescent="0.2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spans="1:14" ht="9.75" customHeight="1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</sheetData>
  <mergeCells count="7">
    <mergeCell ref="A8:N8"/>
    <mergeCell ref="A1:N1"/>
    <mergeCell ref="A2:N3"/>
    <mergeCell ref="A7:N7"/>
    <mergeCell ref="A4:N4"/>
    <mergeCell ref="A5:N5"/>
    <mergeCell ref="A6:N6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58F83-B8CA-4B17-9614-10136E12FABF}">
  <dimension ref="A1"/>
  <sheetViews>
    <sheetView showGridLines="0" zoomScaleNormal="100" workbookViewId="0">
      <selection activeCell="A23" sqref="A23"/>
    </sheetView>
  </sheetViews>
  <sheetFormatPr defaultRowHeight="12.75" x14ac:dyDescent="0.2"/>
  <cols>
    <col min="8" max="8" width="10.140625" customWidth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96FDB-97C0-4391-AB5A-DABEA607342F}">
  <sheetPr>
    <pageSetUpPr fitToPage="1"/>
  </sheetPr>
  <dimension ref="A1:D21"/>
  <sheetViews>
    <sheetView showGridLines="0" zoomScale="85" zoomScaleNormal="85" workbookViewId="0">
      <selection activeCell="A23" sqref="A23"/>
    </sheetView>
  </sheetViews>
  <sheetFormatPr defaultColWidth="9.140625" defaultRowHeight="15" x14ac:dyDescent="0.25"/>
  <cols>
    <col min="1" max="1" width="61.7109375" style="46" customWidth="1"/>
    <col min="2" max="2" width="38.28515625" style="46" customWidth="1"/>
    <col min="3" max="3" width="20.7109375" style="31" bestFit="1" customWidth="1"/>
    <col min="4" max="4" width="12" style="31" bestFit="1" customWidth="1"/>
    <col min="5" max="16384" width="9.140625" style="31"/>
  </cols>
  <sheetData>
    <row r="1" spans="1:4" ht="52.15" customHeight="1" x14ac:dyDescent="0.25">
      <c r="A1" s="30"/>
      <c r="B1" s="30"/>
    </row>
    <row r="2" spans="1:4" ht="27" customHeight="1" x14ac:dyDescent="0.25">
      <c r="A2" s="30"/>
      <c r="B2" s="30"/>
    </row>
    <row r="3" spans="1:4" ht="25.15" customHeight="1" x14ac:dyDescent="0.25">
      <c r="A3" s="61" t="s">
        <v>27</v>
      </c>
      <c r="B3" s="61"/>
    </row>
    <row r="4" spans="1:4" ht="14.45" customHeight="1" x14ac:dyDescent="0.25">
      <c r="A4" s="32"/>
      <c r="B4" s="32"/>
    </row>
    <row r="5" spans="1:4" ht="14.45" customHeight="1" x14ac:dyDescent="0.25">
      <c r="A5" s="32"/>
      <c r="B5" s="32"/>
    </row>
    <row r="6" spans="1:4" ht="15.75" thickBot="1" x14ac:dyDescent="0.3">
      <c r="A6" s="33" t="s">
        <v>13</v>
      </c>
      <c r="B6" s="34">
        <v>0</v>
      </c>
    </row>
    <row r="7" spans="1:4" ht="27.6" customHeight="1" x14ac:dyDescent="0.25">
      <c r="A7" s="35" t="s">
        <v>14</v>
      </c>
      <c r="B7" s="36">
        <v>432000</v>
      </c>
    </row>
    <row r="8" spans="1:4" ht="27.6" customHeight="1" x14ac:dyDescent="0.25">
      <c r="A8" s="35" t="s">
        <v>15</v>
      </c>
      <c r="B8" s="36">
        <v>2165.44</v>
      </c>
    </row>
    <row r="9" spans="1:4" x14ac:dyDescent="0.25">
      <c r="A9" s="37"/>
      <c r="B9" s="38"/>
    </row>
    <row r="10" spans="1:4" x14ac:dyDescent="0.25">
      <c r="A10" s="39" t="s">
        <v>2</v>
      </c>
      <c r="B10" s="40">
        <f>SUM(B6:B8)</f>
        <v>434165.44</v>
      </c>
    </row>
    <row r="11" spans="1:4" x14ac:dyDescent="0.25">
      <c r="A11" s="37"/>
      <c r="B11" s="38"/>
    </row>
    <row r="12" spans="1:4" ht="27.6" customHeight="1" x14ac:dyDescent="0.25">
      <c r="A12" s="41" t="s">
        <v>16</v>
      </c>
      <c r="B12" s="42"/>
    </row>
    <row r="13" spans="1:4" ht="27.6" customHeight="1" x14ac:dyDescent="0.25">
      <c r="A13" s="35" t="s">
        <v>19</v>
      </c>
      <c r="B13" s="36">
        <v>-434165.44</v>
      </c>
      <c r="C13" s="43"/>
      <c r="D13" s="43"/>
    </row>
    <row r="14" spans="1:4" x14ac:dyDescent="0.25">
      <c r="A14" s="37"/>
      <c r="B14" s="38"/>
    </row>
    <row r="15" spans="1:4" ht="27.6" customHeight="1" x14ac:dyDescent="0.25">
      <c r="A15" s="44" t="s">
        <v>2</v>
      </c>
      <c r="B15" s="45">
        <f>SUM(B13:B14)</f>
        <v>-434165.44</v>
      </c>
      <c r="C15" s="43"/>
    </row>
    <row r="16" spans="1:4" x14ac:dyDescent="0.25">
      <c r="B16" s="47"/>
    </row>
    <row r="17" spans="1:2" ht="27.6" customHeight="1" thickBot="1" x14ac:dyDescent="0.3">
      <c r="A17" s="48" t="s">
        <v>17</v>
      </c>
      <c r="B17" s="49">
        <f>B10+B15</f>
        <v>0</v>
      </c>
    </row>
    <row r="21" spans="1:2" x14ac:dyDescent="0.25">
      <c r="A21" s="50"/>
      <c r="B21" s="47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157C9-1972-481C-996C-AD4AE6C49C3F}">
  <dimension ref="A1:J22"/>
  <sheetViews>
    <sheetView zoomScaleNormal="100" workbookViewId="0">
      <selection activeCell="A23" sqref="A23"/>
    </sheetView>
  </sheetViews>
  <sheetFormatPr defaultRowHeight="15" x14ac:dyDescent="0.25"/>
  <cols>
    <col min="1" max="1" width="6.140625" style="3" customWidth="1"/>
    <col min="2" max="2" width="17" style="3" bestFit="1" customWidth="1"/>
    <col min="3" max="3" width="45.28515625" style="4" bestFit="1" customWidth="1"/>
    <col min="4" max="4" width="23.42578125" style="4" bestFit="1" customWidth="1"/>
    <col min="5" max="5" width="58" style="4" bestFit="1" customWidth="1"/>
    <col min="6" max="6" width="18.28515625" style="7" bestFit="1" customWidth="1"/>
    <col min="7" max="7" width="14.85546875" style="5" customWidth="1"/>
    <col min="8" max="16384" width="9.140625" style="8"/>
  </cols>
  <sheetData>
    <row r="1" spans="1:10" s="2" customFormat="1" ht="53.25" customHeight="1" x14ac:dyDescent="0.2">
      <c r="A1" s="62"/>
      <c r="B1" s="62"/>
      <c r="C1" s="62"/>
      <c r="D1" s="62"/>
      <c r="E1" s="62"/>
      <c r="F1" s="62"/>
      <c r="G1" s="62"/>
      <c r="H1" s="1"/>
      <c r="I1" s="1"/>
      <c r="J1" s="1"/>
    </row>
    <row r="2" spans="1:10" ht="12" customHeight="1" x14ac:dyDescent="0.25">
      <c r="E2" s="5"/>
      <c r="F2" s="6"/>
      <c r="G2" s="7"/>
    </row>
    <row r="3" spans="1:10" s="9" customFormat="1" ht="20.100000000000001" customHeight="1" x14ac:dyDescent="0.2">
      <c r="A3" s="63" t="s">
        <v>4</v>
      </c>
      <c r="B3" s="63"/>
      <c r="C3" s="63"/>
      <c r="D3" s="63"/>
      <c r="E3" s="63"/>
      <c r="F3" s="63"/>
      <c r="G3" s="63"/>
    </row>
    <row r="4" spans="1:10" s="13" customFormat="1" ht="13.5" customHeight="1" x14ac:dyDescent="0.2">
      <c r="A4" s="10"/>
      <c r="B4" s="11"/>
      <c r="C4" s="10"/>
      <c r="D4" s="10"/>
      <c r="E4" s="10"/>
      <c r="F4" s="12"/>
      <c r="G4" s="10"/>
    </row>
    <row r="5" spans="1:10" s="19" customFormat="1" ht="27" customHeight="1" x14ac:dyDescent="0.2">
      <c r="A5" s="14" t="s">
        <v>5</v>
      </c>
      <c r="B5" s="14" t="s">
        <v>6</v>
      </c>
      <c r="C5" s="15" t="s">
        <v>7</v>
      </c>
      <c r="D5" s="15" t="s">
        <v>18</v>
      </c>
      <c r="E5" s="16" t="s">
        <v>8</v>
      </c>
      <c r="F5" s="17" t="s">
        <v>9</v>
      </c>
      <c r="G5" s="18" t="s">
        <v>10</v>
      </c>
    </row>
    <row r="6" spans="1:10" x14ac:dyDescent="0.25">
      <c r="A6" s="20">
        <v>1</v>
      </c>
      <c r="B6" s="29" t="s">
        <v>30</v>
      </c>
      <c r="C6" s="21" t="s">
        <v>1</v>
      </c>
      <c r="D6" s="21" t="s">
        <v>19</v>
      </c>
      <c r="E6" s="22" t="s">
        <v>12</v>
      </c>
      <c r="F6" s="23">
        <v>-29400</v>
      </c>
      <c r="G6" s="24">
        <v>45546</v>
      </c>
      <c r="H6" s="53"/>
    </row>
    <row r="7" spans="1:10" x14ac:dyDescent="0.25">
      <c r="A7" s="20">
        <v>2</v>
      </c>
      <c r="B7" s="29" t="s">
        <v>31</v>
      </c>
      <c r="C7" s="21" t="s">
        <v>0</v>
      </c>
      <c r="D7" s="21" t="s">
        <v>19</v>
      </c>
      <c r="E7" s="22" t="s">
        <v>24</v>
      </c>
      <c r="F7" s="23">
        <v>-18828.3</v>
      </c>
      <c r="G7" s="24">
        <v>45555</v>
      </c>
      <c r="H7" s="53"/>
    </row>
    <row r="8" spans="1:10" x14ac:dyDescent="0.25">
      <c r="A8" s="20">
        <v>3</v>
      </c>
      <c r="B8" s="29" t="s">
        <v>32</v>
      </c>
      <c r="C8" s="21" t="s">
        <v>1</v>
      </c>
      <c r="D8" s="21" t="s">
        <v>19</v>
      </c>
      <c r="E8" s="22" t="s">
        <v>21</v>
      </c>
      <c r="F8" s="23">
        <v>-31192.12</v>
      </c>
      <c r="G8" s="24">
        <v>45559</v>
      </c>
      <c r="H8" s="53"/>
    </row>
    <row r="9" spans="1:10" x14ac:dyDescent="0.25">
      <c r="A9" s="20">
        <v>4</v>
      </c>
      <c r="B9" s="29" t="s">
        <v>33</v>
      </c>
      <c r="C9" s="21" t="s">
        <v>0</v>
      </c>
      <c r="D9" s="21" t="s">
        <v>19</v>
      </c>
      <c r="E9" s="22" t="s">
        <v>23</v>
      </c>
      <c r="F9" s="23">
        <v>-17664.45</v>
      </c>
      <c r="G9" s="24">
        <v>45560</v>
      </c>
      <c r="H9" s="53"/>
    </row>
    <row r="10" spans="1:10" x14ac:dyDescent="0.25">
      <c r="A10" s="20">
        <v>5</v>
      </c>
      <c r="B10" s="29" t="s">
        <v>34</v>
      </c>
      <c r="C10" s="21" t="s">
        <v>0</v>
      </c>
      <c r="D10" s="21" t="s">
        <v>19</v>
      </c>
      <c r="E10" s="22" t="s">
        <v>25</v>
      </c>
      <c r="F10" s="23">
        <v>-17017.349999999999</v>
      </c>
      <c r="G10" s="24">
        <v>45560</v>
      </c>
      <c r="H10" s="53"/>
    </row>
    <row r="11" spans="1:10" x14ac:dyDescent="0.25">
      <c r="A11" s="20">
        <v>6</v>
      </c>
      <c r="B11" s="29" t="s">
        <v>35</v>
      </c>
      <c r="C11" s="21" t="s">
        <v>0</v>
      </c>
      <c r="D11" s="21" t="s">
        <v>19</v>
      </c>
      <c r="E11" s="22" t="s">
        <v>22</v>
      </c>
      <c r="F11" s="23">
        <v>-25485.53</v>
      </c>
      <c r="G11" s="24">
        <v>45566</v>
      </c>
      <c r="H11" s="53"/>
    </row>
    <row r="12" spans="1:10" x14ac:dyDescent="0.25">
      <c r="A12" s="20">
        <v>7</v>
      </c>
      <c r="B12" s="29" t="s">
        <v>36</v>
      </c>
      <c r="C12" s="21" t="s">
        <v>1</v>
      </c>
      <c r="D12" s="21" t="s">
        <v>19</v>
      </c>
      <c r="E12" s="22" t="s">
        <v>12</v>
      </c>
      <c r="F12" s="23">
        <v>-29400</v>
      </c>
      <c r="G12" s="24">
        <v>45574</v>
      </c>
      <c r="H12" s="53"/>
    </row>
    <row r="13" spans="1:10" x14ac:dyDescent="0.25">
      <c r="A13" s="20">
        <v>8</v>
      </c>
      <c r="B13" s="29" t="s">
        <v>37</v>
      </c>
      <c r="C13" s="21" t="s">
        <v>1</v>
      </c>
      <c r="D13" s="21" t="s">
        <v>19</v>
      </c>
      <c r="E13" s="22" t="s">
        <v>20</v>
      </c>
      <c r="F13" s="23">
        <v>-19692.5</v>
      </c>
      <c r="G13" s="24">
        <v>45579</v>
      </c>
      <c r="H13" s="53"/>
    </row>
    <row r="14" spans="1:10" x14ac:dyDescent="0.25">
      <c r="A14" s="20">
        <v>9</v>
      </c>
      <c r="B14" s="29" t="s">
        <v>38</v>
      </c>
      <c r="C14" s="21" t="s">
        <v>0</v>
      </c>
      <c r="D14" s="21" t="s">
        <v>19</v>
      </c>
      <c r="E14" s="22" t="s">
        <v>22</v>
      </c>
      <c r="F14" s="23">
        <v>-22433.63</v>
      </c>
      <c r="G14" s="24">
        <v>45600</v>
      </c>
      <c r="H14" s="53"/>
    </row>
    <row r="15" spans="1:10" x14ac:dyDescent="0.25">
      <c r="A15" s="20">
        <v>10</v>
      </c>
      <c r="B15" s="29" t="s">
        <v>39</v>
      </c>
      <c r="C15" s="21" t="s">
        <v>0</v>
      </c>
      <c r="D15" s="21" t="s">
        <v>19</v>
      </c>
      <c r="E15" s="22" t="s">
        <v>22</v>
      </c>
      <c r="F15" s="23">
        <v>-21143</v>
      </c>
      <c r="G15" s="24">
        <v>45608</v>
      </c>
      <c r="H15" s="53"/>
    </row>
    <row r="16" spans="1:10" x14ac:dyDescent="0.25">
      <c r="A16" s="20">
        <v>11</v>
      </c>
      <c r="B16" s="29" t="s">
        <v>40</v>
      </c>
      <c r="C16" s="21" t="s">
        <v>1</v>
      </c>
      <c r="D16" s="21" t="s">
        <v>19</v>
      </c>
      <c r="E16" s="22" t="s">
        <v>26</v>
      </c>
      <c r="F16" s="23">
        <v>-16200</v>
      </c>
      <c r="G16" s="24">
        <v>45615</v>
      </c>
      <c r="H16" s="53"/>
    </row>
    <row r="17" spans="1:8" x14ac:dyDescent="0.25">
      <c r="A17" s="20">
        <v>12</v>
      </c>
      <c r="B17" s="29" t="s">
        <v>41</v>
      </c>
      <c r="C17" s="21" t="s">
        <v>0</v>
      </c>
      <c r="D17" s="21" t="s">
        <v>19</v>
      </c>
      <c r="E17" s="22" t="s">
        <v>21</v>
      </c>
      <c r="F17" s="23">
        <v>-29704.57</v>
      </c>
      <c r="G17" s="24">
        <v>45622</v>
      </c>
      <c r="H17" s="53"/>
    </row>
    <row r="18" spans="1:8" x14ac:dyDescent="0.25">
      <c r="A18" s="20">
        <v>13</v>
      </c>
      <c r="B18" s="29" t="s">
        <v>42</v>
      </c>
      <c r="C18" s="21" t="s">
        <v>0</v>
      </c>
      <c r="D18" s="21" t="s">
        <v>19</v>
      </c>
      <c r="E18" s="22" t="s">
        <v>22</v>
      </c>
      <c r="F18" s="23">
        <v>-25485.53</v>
      </c>
      <c r="G18" s="24">
        <v>45628</v>
      </c>
      <c r="H18" s="53"/>
    </row>
    <row r="19" spans="1:8" x14ac:dyDescent="0.25">
      <c r="A19" s="20">
        <v>14</v>
      </c>
      <c r="B19" s="29" t="s">
        <v>43</v>
      </c>
      <c r="C19" s="21" t="s">
        <v>1</v>
      </c>
      <c r="D19" s="21" t="s">
        <v>19</v>
      </c>
      <c r="E19" s="22" t="s">
        <v>26</v>
      </c>
      <c r="F19" s="23">
        <v>-16200</v>
      </c>
      <c r="G19" s="24">
        <v>45631</v>
      </c>
      <c r="H19" s="53"/>
    </row>
    <row r="20" spans="1:8" x14ac:dyDescent="0.25">
      <c r="A20" s="20">
        <v>15</v>
      </c>
      <c r="B20" s="29" t="s">
        <v>44</v>
      </c>
      <c r="C20" s="21" t="s">
        <v>0</v>
      </c>
      <c r="D20" s="21" t="s">
        <v>19</v>
      </c>
      <c r="E20" s="22" t="s">
        <v>21</v>
      </c>
      <c r="F20" s="23">
        <v>-98620.78</v>
      </c>
      <c r="G20" s="24">
        <v>45638</v>
      </c>
      <c r="H20" s="53"/>
    </row>
    <row r="21" spans="1:8" ht="15.75" thickBot="1" x14ac:dyDescent="0.3">
      <c r="A21" s="20">
        <v>16</v>
      </c>
      <c r="B21" s="29" t="s">
        <v>45</v>
      </c>
      <c r="C21" s="21" t="s">
        <v>0</v>
      </c>
      <c r="D21" s="21" t="s">
        <v>19</v>
      </c>
      <c r="E21" s="22" t="s">
        <v>21</v>
      </c>
      <c r="F21" s="23">
        <f>-18108.91+2411.23</f>
        <v>-15697.68</v>
      </c>
      <c r="G21" s="24">
        <v>45652</v>
      </c>
      <c r="H21" s="53"/>
    </row>
    <row r="22" spans="1:8" s="27" customFormat="1" ht="26.45" customHeight="1" thickBot="1" x14ac:dyDescent="0.25">
      <c r="A22" s="64" t="s">
        <v>11</v>
      </c>
      <c r="B22" s="65"/>
      <c r="C22" s="65"/>
      <c r="D22" s="65"/>
      <c r="E22" s="66"/>
      <c r="F22" s="25">
        <f>SUM(F6:F21)</f>
        <v>-434165.44</v>
      </c>
      <c r="G22" s="26"/>
      <c r="H22" s="28"/>
    </row>
  </sheetData>
  <mergeCells count="3">
    <mergeCell ref="A1:G1"/>
    <mergeCell ref="A3:G3"/>
    <mergeCell ref="A22:E22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5993979-AC21-4016-9B79-93B9A5EBD4DA}"/>
</file>

<file path=customXml/itemProps2.xml><?xml version="1.0" encoding="utf-8"?>
<ds:datastoreItem xmlns:ds="http://schemas.openxmlformats.org/officeDocument/2006/customXml" ds:itemID="{433441FB-5C66-472A-B829-52B5787BB815}"/>
</file>

<file path=customXml/itemProps3.xml><?xml version="1.0" encoding="utf-8"?>
<ds:datastoreItem xmlns:ds="http://schemas.openxmlformats.org/officeDocument/2006/customXml" ds:itemID="{3BF4FCB3-0A0E-45E3-AFEA-E87319013F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CAPA</vt:lpstr>
      <vt:lpstr>AVISO CRÉDITO</vt:lpstr>
      <vt:lpstr>RESUMO FINANCEIRO</vt:lpstr>
      <vt:lpstr>RELAÇÃO PAGAMENTOS NOVO</vt:lpstr>
      <vt:lpstr>'AVISO CRÉDITO'!Area_de_impressao</vt:lpstr>
      <vt:lpstr>CAPA!Area_de_impressao</vt:lpstr>
      <vt:lpstr>'RELAÇÃO PAGAMENTOS NOVO'!Area_de_impressao</vt:lpstr>
      <vt:lpstr>'RESUMO FINANCEIRO'!Area_de_impressao</vt:lpstr>
      <vt:lpstr>'RELAÇÃO PAGAMENTOS NOVO'!Titulos_de_impressao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Dutra Dias</dc:creator>
  <cp:lastModifiedBy>Tuanne Carolina Gaspar</cp:lastModifiedBy>
  <cp:lastPrinted>2025-01-30T16:01:37Z</cp:lastPrinted>
  <dcterms:created xsi:type="dcterms:W3CDTF">2025-01-11T10:59:49Z</dcterms:created>
  <dcterms:modified xsi:type="dcterms:W3CDTF">2025-01-30T16:01:40Z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