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RLM\PC Anual - 2024\"/>
    </mc:Choice>
  </mc:AlternateContent>
  <xr:revisionPtr revIDLastSave="0" documentId="8_{33B4DE24-DF07-408A-8CAE-5C070ACE5436}" xr6:coauthVersionLast="47" xr6:coauthVersionMax="47" xr10:uidLastSave="{00000000-0000-0000-0000-000000000000}"/>
  <bookViews>
    <workbookView xWindow="-120" yWindow="-120" windowWidth="29040" windowHeight="15720" xr2:uid="{16E17E84-EB7D-4339-8355-417B0F820118}"/>
  </bookViews>
  <sheets>
    <sheet name="Anexo 6 - DIRD" sheetId="1" r:id="rId1"/>
  </sheets>
  <externalReferences>
    <externalReference r:id="rId2"/>
    <externalReference r:id="rId3"/>
    <externalReference r:id="rId4"/>
  </externalReferences>
  <definedNames>
    <definedName name="_2">#REF!</definedName>
    <definedName name="A">#REF!</definedName>
    <definedName name="AAAAAAAAAAA">#REF!</definedName>
    <definedName name="ANEXO12">#REF!</definedName>
    <definedName name="_xlnm.Print_Area" localSheetId="0">'Anexo 6 - DIRD'!$A$1:$F$132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1" l="1"/>
  <c r="E87" i="1"/>
  <c r="D87" i="1"/>
  <c r="C87" i="1"/>
  <c r="B87" i="1"/>
  <c r="F46" i="1"/>
  <c r="F44" i="1"/>
  <c r="F47" i="1" s="1"/>
  <c r="F19" i="1"/>
  <c r="F49" i="1" l="1"/>
  <c r="F114" i="1" s="1"/>
  <c r="F115" i="1"/>
  <c r="F116" i="1" s="1"/>
  <c r="F118" i="1" s="1"/>
</calcChain>
</file>

<file path=xl/sharedStrings.xml><?xml version="1.0" encoding="utf-8"?>
<sst xmlns="http://schemas.openxmlformats.org/spreadsheetml/2006/main" count="120" uniqueCount="118">
  <si>
    <t>ANEXO RP-06</t>
  </si>
  <si>
    <t>REPASSES AO TERCEIRO SETOR</t>
  </si>
  <si>
    <t>DEMONSTRATIVO INTEGRAL DAS RECEITAS E DESPESAS</t>
  </si>
  <si>
    <t>CONTRATOS DE GESTÃO</t>
  </si>
  <si>
    <t xml:space="preserve">CONTRATANTE:                                </t>
  </si>
  <si>
    <t>SECRETARIA DO ESTADO DA SAÚDE</t>
  </si>
  <si>
    <t xml:space="preserve">CONTRATADA:                                </t>
  </si>
  <si>
    <t>FUNDAÇÃO FACULDADE DE MEDICINA</t>
  </si>
  <si>
    <t xml:space="preserve">ENTIDADE GERENCIADA:                  </t>
  </si>
  <si>
    <t>INSTITUTO DE REABILITAÇÃO LUCY MONTORO - IRLM</t>
  </si>
  <si>
    <t xml:space="preserve">CNPJ:                                                 </t>
  </si>
  <si>
    <t>56.577.059/0010-92</t>
  </si>
  <si>
    <t xml:space="preserve">ENDEREÇO e CEP:                             </t>
  </si>
  <si>
    <t>RUA JANDIATUBA, 580 - CEP 05716-150</t>
  </si>
  <si>
    <t xml:space="preserve">RESPONSÁVEL(IS) PELA ORGANIZAÇÃO SOCIAL: </t>
  </si>
  <si>
    <t>DR. ARNALDO HOSSEPIAN SALLES LIMA JUNIOR</t>
  </si>
  <si>
    <t>CPF:</t>
  </si>
  <si>
    <t>013.168.298-98</t>
  </si>
  <si>
    <t xml:space="preserve">OBJETO DO CONTRATO DE GESTÃO:   </t>
  </si>
  <si>
    <t>OPERACIONALIZAÇÃO DA GESTÃO E EXECUÇÃO DAS ATIVIDADES E SERVIÇOS DE SAÚDE NO INSTITUTO DE REABILITAÇÃO LUCY MONTORO - IRLM</t>
  </si>
  <si>
    <t xml:space="preserve">EXERCÍCIO: </t>
  </si>
  <si>
    <t>ORIGEM DOS RECURSOS (1):</t>
  </si>
  <si>
    <t>ESTADUAL</t>
  </si>
  <si>
    <t>DOCUMENTO</t>
  </si>
  <si>
    <t>DATA</t>
  </si>
  <si>
    <t>VIGÊNCIA</t>
  </si>
  <si>
    <t>VALOR - R$</t>
  </si>
  <si>
    <t>Contrato de Gestão Processo nº 654215/2020</t>
  </si>
  <si>
    <t>Termo de Aditamento ao Contrato de Gestão 01/24</t>
  </si>
  <si>
    <t>Termo de Aditamento ao Contrato de Gestão 02/24</t>
  </si>
  <si>
    <t>Termo de Aditamento ao Contrato de Gestão 03/24</t>
  </si>
  <si>
    <t>Termo de Aditamento ao Contrato de Gestão 04/24</t>
  </si>
  <si>
    <t>DEMONSTRATIVO DOS RECURSOS DISPONÍVEIS NO EXERCÍCIO</t>
  </si>
  <si>
    <t>DATA PREVISTA PARA O REPASSE (2)</t>
  </si>
  <si>
    <t>VALORES PREVISTOS  (R$)</t>
  </si>
  <si>
    <t>DATA DO REPASSE</t>
  </si>
  <si>
    <t xml:space="preserve">NÚMERO DO DOCUMENTO DE CRÉDITO </t>
  </si>
  <si>
    <t>VALORES REPASSADOS  (R$)</t>
  </si>
  <si>
    <t>JANEIRO</t>
  </si>
  <si>
    <t>2024OB02641</t>
  </si>
  <si>
    <t>FEVEREIRO</t>
  </si>
  <si>
    <t>2024OB14907</t>
  </si>
  <si>
    <t>MARÇO</t>
  </si>
  <si>
    <t>2024OB21303</t>
  </si>
  <si>
    <t>ABRIL</t>
  </si>
  <si>
    <t>2024OB30444</t>
  </si>
  <si>
    <t>MAIO</t>
  </si>
  <si>
    <t>2024OB43165</t>
  </si>
  <si>
    <t>JUNHO</t>
  </si>
  <si>
    <t>2024OB54917</t>
  </si>
  <si>
    <t>JULHO</t>
  </si>
  <si>
    <t>2024OB65915</t>
  </si>
  <si>
    <t>AGOSTO</t>
  </si>
  <si>
    <t>2024OB81258</t>
  </si>
  <si>
    <t>SETEMBRO</t>
  </si>
  <si>
    <t>2024OB93108</t>
  </si>
  <si>
    <t>OUTUBRO</t>
  </si>
  <si>
    <t>2024OBA4481</t>
  </si>
  <si>
    <t>2024OB00154</t>
  </si>
  <si>
    <t>NOVEMBRO</t>
  </si>
  <si>
    <t>2024OBB8572</t>
  </si>
  <si>
    <t>2024OB31759</t>
  </si>
  <si>
    <t>DEZEMBRO</t>
  </si>
  <si>
    <t>2024OBC8651</t>
  </si>
  <si>
    <t xml:space="preserve">(A) SALDO DO EXERCÍCIO ANTERIOR </t>
  </si>
  <si>
    <t>(B) REPASSES PÚBLICOS NO EXERCÍCIO</t>
  </si>
  <si>
    <t>(C) RECEITAS COM APLICAÇÕES FINANCEIRAS DOS REPASSES PÚBLICOS</t>
  </si>
  <si>
    <t>(D) OUTRAS RECEITAS DECORRENTES DA EXECUÇÃO DO AJUSTE (3)</t>
  </si>
  <si>
    <t>(E) TOTAL DE RECURSOS PÚBLICOS (A + B+ C + D)</t>
  </si>
  <si>
    <t>(F) RECURSOS PRÓPRIOS DA ORGANIZAÇÃO SOCIAL</t>
  </si>
  <si>
    <t>(G) TOTAL DE RECURSOS DISPONÍVEIS NO EXERCÍCIO (E + F)</t>
  </si>
  <si>
    <t>(1) Verba: Federal, Estadual ou Municipal, devendo ser elaborado um anexo para cada fonte de recurso.</t>
  </si>
  <si>
    <t>(2) Incluir valores previstos no exercício anterior e repassados neste exercício.</t>
  </si>
  <si>
    <t>(3) Receitas com estacionamento, aluguéis, entre outras.</t>
  </si>
  <si>
    <t>O(s) signatário(s), na qualidade de representante(s) da Fundação Faculdade de Medicina vem indicar, na forma abaixo detalhada, as despesas incorridas e pagas no exercício 2024 bem como as despesas a pagar no exercício seguinte.</t>
  </si>
  <si>
    <t>DEMONSTRATIVO DAS DESPESAS INCORRIDAS NO EXERCÍCIO</t>
  </si>
  <si>
    <t>ORIGEM DOS RECURSOS (4): ESTADUAL</t>
  </si>
  <si>
    <t>CATEGORIA OU FINALIDADE DA DESPESA (8)</t>
  </si>
  <si>
    <t xml:space="preserve">DESPESAS CONTABILIZADAS NESTE EXERCÍCIO (R$) </t>
  </si>
  <si>
    <t>DESPESAS CONTABILIZADAS EM EXERCÍCIOS ANTERIORES E PAGAS NESTE EXERCÍCIO (R$) (H)</t>
  </si>
  <si>
    <t>DESPESAS CONTABILIZADAS NESTE EXERCÍCIO E PAGAS NESTE EXERCÍCIO (R$) (I)</t>
  </si>
  <si>
    <t>TOTAL DE DESPESAS PAGAS NESTE EXERCÍCIO (R$) (J= H + I)</t>
  </si>
  <si>
    <t>DESPESAS CONTABILIZADAS NESTE EXERCÍCIO A PAGAR EM EXERCÍCIOS SEGUINTES (R$)</t>
  </si>
  <si>
    <t>Recursos humanos (5)</t>
  </si>
  <si>
    <t>Recusos humanos (6)</t>
  </si>
  <si>
    <t>Medicamentos</t>
  </si>
  <si>
    <t>Material médico e hospitalar (*)</t>
  </si>
  <si>
    <t xml:space="preserve">Gêneros alimentícios </t>
  </si>
  <si>
    <t>Outros materiais de consumo</t>
  </si>
  <si>
    <t>Serviços médicos (*)</t>
  </si>
  <si>
    <t>Outros serviços de terceiros</t>
  </si>
  <si>
    <t>Locação de imóveis</t>
  </si>
  <si>
    <t>Locações diversas</t>
  </si>
  <si>
    <t>Utilidade públicas (7)</t>
  </si>
  <si>
    <t>Combustível</t>
  </si>
  <si>
    <t>Bens e materiais permanentes</t>
  </si>
  <si>
    <t>Obras</t>
  </si>
  <si>
    <t>Despesas financeiras e bancárias</t>
  </si>
  <si>
    <t xml:space="preserve">Outras despesas </t>
  </si>
  <si>
    <t>TOTAL</t>
  </si>
  <si>
    <t>(4) Verba: Federal, Estadual, Municipal e Recursos Próprios, devendo ser elaborado um anexo para cada fonte de recurso.</t>
  </si>
  <si>
    <t>(5) Salários, encargos e benefícios.</t>
  </si>
  <si>
    <t>(6) Autônomos e pessoa jurídica.</t>
  </si>
  <si>
    <t>(7) Energia elétrica, água e esgoto, gás, telefone e internet.</t>
  </si>
  <si>
    <t>(8) No rol exemplificativo incluir também as aquisições e os compromissos assumidos que não são classificados contabilmente como DESPESAS, como, por exemplo, aquisição de bens permanentes.</t>
  </si>
  <si>
    <t>(9) Quando a diferença entre a coluna DESPESAS CONTABILIZADAS NESTE EXERCÍCIO e a coluna DESPEAS CONTABILIZADAS NESTE EXERCÍCIO E PAGAS NESTE EXERCÍCIO for decorrente de descontas obtidos ou pagamento de multa por atraso, o resultado não deve aparecer na coluna DESPESAS CONTABILIZADAS NESTE EXERCÍCIO A PAGAR EM EXERCÍCIO SEGUINTES, uma vez que tais descontos ou multas são contabilizados em contas de receita ou despesa. Assim sendo deverá se indicado como nota de rodapé os valores e as respectivas contas de receitas e despesas.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</si>
  <si>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</si>
  <si>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</si>
  <si>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</si>
  <si>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</si>
  <si>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RECURSOS PÚBLICOS NÃO APLICADO [E - (J - F)]</t>
  </si>
  <si>
    <t>(L) VALOR DEVOLVIDO AO ÓRGÃO PÚBLICO</t>
  </si>
  <si>
    <t>(M) VALOR AUTORIZADO PARA APLICAÇÃO NO EXERCÍCIO SEGUINTE (K - L)</t>
  </si>
  <si>
    <t>Declaro(amos), na qualidade de responsável(is) pela entidade supra epigrafada, sob as penas da Lei, que a despesa relacionada comprova a exata aplicação dos recursos recebidos para os fins indicados, conforme programa de trabalho aprovado, proposto ao Órgão Público contratante.</t>
  </si>
  <si>
    <t>São Paulo, 18 de março de 2025</t>
  </si>
  <si>
    <t>Amaro Angrisano</t>
  </si>
  <si>
    <t>Diretor Financeiro</t>
  </si>
  <si>
    <t>Assinatura: 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</si>
</sst>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R$ &quot;#,##0.00"/>
    <numFmt numFmtId="165" formatCode="_(* #,##0.00_);_(* \(#,##0.00\);_(* &quot;-&quot;??_);_(@_)"/>
    <numFmt numFmtId="166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8"/>
      <color theme="1"/>
      <name val="Aptos Narrow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8" fillId="0" borderId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/>
    </xf>
    <xf numFmtId="0" fontId="3" fillId="0" borderId="0" xfId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justify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14" fontId="4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4" fontId="6" fillId="0" borderId="0" xfId="0" applyNumberFormat="1" applyFont="1"/>
    <xf numFmtId="0" fontId="7" fillId="0" borderId="0" xfId="0" applyFont="1"/>
    <xf numFmtId="0" fontId="3" fillId="0" borderId="0" xfId="0" applyFont="1" applyAlignment="1">
      <alignment vertical="center"/>
    </xf>
    <xf numFmtId="165" fontId="3" fillId="0" borderId="0" xfId="2" applyFont="1" applyAlignment="1">
      <alignment vertical="center"/>
    </xf>
    <xf numFmtId="164" fontId="3" fillId="0" borderId="0" xfId="0" applyNumberFormat="1" applyFont="1"/>
    <xf numFmtId="43" fontId="3" fillId="0" borderId="0" xfId="0" applyNumberFormat="1" applyFont="1"/>
    <xf numFmtId="4" fontId="3" fillId="0" borderId="0" xfId="0" applyNumberFormat="1" applyFont="1"/>
    <xf numFmtId="164" fontId="5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43" fontId="5" fillId="0" borderId="0" xfId="0" applyNumberFormat="1" applyFont="1"/>
    <xf numFmtId="4" fontId="4" fillId="0" borderId="0" xfId="0" applyNumberFormat="1" applyFont="1"/>
    <xf numFmtId="4" fontId="5" fillId="0" borderId="0" xfId="0" applyNumberFormat="1" applyFont="1"/>
    <xf numFmtId="0" fontId="9" fillId="0" borderId="0" xfId="0" applyFont="1"/>
    <xf numFmtId="0" fontId="4" fillId="0" borderId="1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14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top"/>
    </xf>
    <xf numFmtId="14" fontId="3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justify" vertical="top" wrapText="1"/>
    </xf>
    <xf numFmtId="14" fontId="3" fillId="0" borderId="0" xfId="0" applyNumberFormat="1" applyFont="1" applyFill="1" applyAlignment="1">
      <alignment horizontal="center" vertical="top" wrapText="1"/>
    </xf>
    <xf numFmtId="164" fontId="3" fillId="0" borderId="0" xfId="0" applyNumberFormat="1" applyFont="1" applyFill="1" applyAlignment="1">
      <alignment horizontal="right" vertical="top" wrapText="1"/>
    </xf>
    <xf numFmtId="0" fontId="3" fillId="0" borderId="0" xfId="0" applyFont="1" applyFill="1"/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top"/>
    </xf>
    <xf numFmtId="0" fontId="2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justify"/>
    </xf>
    <xf numFmtId="0" fontId="4" fillId="0" borderId="0" xfId="0" applyFont="1" applyFill="1"/>
    <xf numFmtId="0" fontId="3" fillId="0" borderId="0" xfId="0" applyFont="1" applyFill="1" applyAlignment="1">
      <alignment horizontal="justify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center" wrapText="1"/>
    </xf>
    <xf numFmtId="43" fontId="3" fillId="0" borderId="4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justify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justify" vertical="top" wrapText="1"/>
    </xf>
    <xf numFmtId="0" fontId="3" fillId="0" borderId="0" xfId="0" applyFont="1" applyFill="1" applyAlignment="1">
      <alignment horizontal="left" vertical="center"/>
    </xf>
    <xf numFmtId="16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justify" vertical="top" wrapText="1"/>
    </xf>
    <xf numFmtId="0" fontId="3" fillId="0" borderId="0" xfId="3" applyFont="1" applyFill="1" applyAlignment="1">
      <alignment vertical="top"/>
    </xf>
    <xf numFmtId="0" fontId="0" fillId="0" borderId="0" xfId="0" applyFill="1"/>
    <xf numFmtId="0" fontId="10" fillId="0" borderId="0" xfId="0" applyFont="1" applyFill="1"/>
    <xf numFmtId="0" fontId="4" fillId="0" borderId="0" xfId="3" applyFont="1" applyFill="1" applyAlignment="1">
      <alignment vertical="top"/>
    </xf>
    <xf numFmtId="0" fontId="4" fillId="0" borderId="0" xfId="3" applyFont="1" applyFill="1"/>
    <xf numFmtId="14" fontId="4" fillId="0" borderId="0" xfId="3" applyNumberFormat="1" applyFont="1" applyFill="1"/>
  </cellXfs>
  <cellStyles count="4">
    <cellStyle name="Normal" xfId="0" builtinId="0"/>
    <cellStyle name="Normal 2 4" xfId="3" xr:uid="{CD88A9DD-323F-4372-981C-F9F6871B4EE5}"/>
    <cellStyle name="Normal 3 17" xfId="1" xr:uid="{A3E63AEA-DE3A-4A6A-A331-7BECDF88AACC}"/>
    <cellStyle name="Vírgula 6" xfId="2" xr:uid="{524726D5-7E1B-4CB2-8C08-F80A67BB03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LUCY%20MONTORO%20-%20CONTRATO%20GEST&#195;O\2024\Presta&#231;&#227;o%20de%20Contas%20Anual%202024%20-%20IRLM\1%20-%20IRLM%20-%20Presta&#231;&#227;o%20de%20Contas%20Anual%20-%20At&#233;%20Dez24.xlsx" TargetMode="External"/><Relationship Id="rId1" Type="http://schemas.openxmlformats.org/officeDocument/2006/relationships/externalLinkPath" Target="/Controladoria/Projetos%20Controladoria/Subven&#231;&#245;es/SES/ativas/LUCY%20MONTORO%20-%20CONTRATO%20GEST&#195;O/2024/Presta&#231;&#227;o%20de%20Contas%20Anual%202024%20-%20IRLM/1%20-%20IRLM%20-%20Presta&#231;&#227;o%20de%20Contas%20Anual%20-%20At&#233;%20Dez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OSTOS"/>
      <sheetName val="Composição Original"/>
      <sheetName val="Composição PC - com link"/>
      <sheetName val="Anexo 6 - CTR IRLM"/>
      <sheetName val="Conciliação Bancária IRLM"/>
      <sheetName val="Quadro resumo"/>
      <sheetName val="Base link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2C502-E4D6-4480-A87D-6EE67CE7AE17}">
  <sheetPr>
    <tabColor rgb="FF00B0F0"/>
  </sheetPr>
  <dimension ref="A1:R154"/>
  <sheetViews>
    <sheetView showGridLines="0" tabSelected="1" workbookViewId="0">
      <selection activeCell="D111" sqref="D111"/>
    </sheetView>
  </sheetViews>
  <sheetFormatPr defaultColWidth="9.140625" defaultRowHeight="11.25" x14ac:dyDescent="0.2"/>
  <cols>
    <col min="1" max="1" width="24.7109375" style="2" customWidth="1"/>
    <col min="2" max="2" width="16" style="2" customWidth="1"/>
    <col min="3" max="3" width="14.85546875" style="2" customWidth="1"/>
    <col min="4" max="4" width="14.5703125" style="2" customWidth="1"/>
    <col min="5" max="5" width="18.7109375" style="2" customWidth="1"/>
    <col min="6" max="6" width="18.28515625" style="2" customWidth="1"/>
    <col min="7" max="7" width="15.42578125" style="2" customWidth="1"/>
    <col min="8" max="8" width="12.28515625" style="2" customWidth="1"/>
    <col min="9" max="9" width="13.5703125" style="2" customWidth="1"/>
    <col min="10" max="10" width="12.7109375" style="2" customWidth="1"/>
    <col min="11" max="11" width="11.5703125" style="2" bestFit="1" customWidth="1"/>
    <col min="12" max="12" width="11.140625" style="2" bestFit="1" customWidth="1"/>
    <col min="13" max="13" width="9.140625" style="2"/>
    <col min="14" max="14" width="12" style="2" bestFit="1" customWidth="1"/>
    <col min="15" max="16384" width="9.140625" style="2"/>
  </cols>
  <sheetData>
    <row r="1" spans="1:13" x14ac:dyDescent="0.2">
      <c r="A1" s="1" t="s">
        <v>0</v>
      </c>
      <c r="B1" s="1"/>
      <c r="C1" s="1"/>
      <c r="D1" s="1"/>
      <c r="E1" s="1"/>
      <c r="F1" s="1"/>
    </row>
    <row r="2" spans="1:13" x14ac:dyDescent="0.2">
      <c r="A2" s="1" t="s">
        <v>1</v>
      </c>
      <c r="B2" s="1"/>
      <c r="C2" s="1"/>
      <c r="D2" s="1"/>
      <c r="E2" s="1"/>
      <c r="F2" s="1"/>
    </row>
    <row r="3" spans="1:13" x14ac:dyDescent="0.2">
      <c r="A3" s="1" t="s">
        <v>2</v>
      </c>
      <c r="B3" s="1"/>
      <c r="C3" s="1"/>
      <c r="D3" s="1"/>
      <c r="E3" s="1"/>
      <c r="F3" s="1"/>
    </row>
    <row r="4" spans="1:13" x14ac:dyDescent="0.2">
      <c r="A4" s="1" t="s">
        <v>3</v>
      </c>
      <c r="B4" s="1"/>
      <c r="C4" s="1"/>
      <c r="D4" s="1"/>
      <c r="E4" s="1"/>
      <c r="F4" s="1"/>
    </row>
    <row r="5" spans="1:13" x14ac:dyDescent="0.2">
      <c r="A5" s="3"/>
      <c r="I5" s="4"/>
      <c r="J5" s="4"/>
      <c r="K5" s="4"/>
      <c r="L5" s="4"/>
      <c r="M5" s="4"/>
    </row>
    <row r="6" spans="1:13" ht="15" customHeight="1" x14ac:dyDescent="0.2">
      <c r="A6" s="5" t="s">
        <v>4</v>
      </c>
      <c r="B6" s="5"/>
      <c r="C6" s="6" t="s">
        <v>5</v>
      </c>
      <c r="D6" s="6"/>
      <c r="E6" s="6"/>
      <c r="F6" s="6"/>
    </row>
    <row r="7" spans="1:13" ht="15" customHeight="1" x14ac:dyDescent="0.2">
      <c r="A7" s="5" t="s">
        <v>6</v>
      </c>
      <c r="B7" s="5"/>
      <c r="C7" s="7" t="s">
        <v>7</v>
      </c>
      <c r="D7" s="7"/>
      <c r="E7" s="7"/>
      <c r="F7" s="7"/>
    </row>
    <row r="8" spans="1:13" ht="15" customHeight="1" x14ac:dyDescent="0.2">
      <c r="A8" s="5" t="s">
        <v>8</v>
      </c>
      <c r="B8" s="5"/>
      <c r="C8" s="7" t="s">
        <v>9</v>
      </c>
      <c r="D8" s="7"/>
      <c r="E8" s="7"/>
      <c r="F8" s="7"/>
    </row>
    <row r="9" spans="1:13" ht="15" customHeight="1" x14ac:dyDescent="0.2">
      <c r="A9" s="5" t="s">
        <v>10</v>
      </c>
      <c r="B9" s="5"/>
      <c r="C9" s="7" t="s">
        <v>11</v>
      </c>
      <c r="D9" s="7"/>
      <c r="E9" s="7"/>
      <c r="F9" s="7"/>
    </row>
    <row r="10" spans="1:13" ht="15" customHeight="1" x14ac:dyDescent="0.2">
      <c r="A10" s="5" t="s">
        <v>12</v>
      </c>
      <c r="B10" s="5"/>
      <c r="C10" s="7" t="s">
        <v>13</v>
      </c>
      <c r="D10" s="7"/>
      <c r="E10" s="7"/>
      <c r="F10" s="7"/>
    </row>
    <row r="11" spans="1:13" ht="15" customHeight="1" x14ac:dyDescent="0.2">
      <c r="A11" s="5" t="s">
        <v>14</v>
      </c>
      <c r="B11" s="5"/>
      <c r="C11" s="8" t="s">
        <v>15</v>
      </c>
      <c r="D11" s="8"/>
      <c r="E11" s="8"/>
      <c r="F11" s="8"/>
    </row>
    <row r="12" spans="1:13" ht="15" customHeight="1" x14ac:dyDescent="0.2">
      <c r="A12" s="5" t="s">
        <v>16</v>
      </c>
      <c r="B12" s="5"/>
      <c r="C12" s="8" t="s">
        <v>17</v>
      </c>
      <c r="D12" s="8"/>
      <c r="E12" s="8"/>
      <c r="F12" s="8"/>
    </row>
    <row r="13" spans="1:13" ht="40.5" customHeight="1" x14ac:dyDescent="0.2">
      <c r="A13" s="5" t="s">
        <v>18</v>
      </c>
      <c r="B13" s="5"/>
      <c r="C13" s="9" t="s">
        <v>19</v>
      </c>
      <c r="D13" s="9"/>
      <c r="E13" s="9"/>
      <c r="F13" s="9"/>
    </row>
    <row r="14" spans="1:13" ht="15" customHeight="1" x14ac:dyDescent="0.2">
      <c r="A14" s="10" t="s">
        <v>20</v>
      </c>
      <c r="B14" s="10"/>
      <c r="C14" s="11">
        <v>2024</v>
      </c>
      <c r="D14" s="11"/>
      <c r="E14" s="11"/>
    </row>
    <row r="15" spans="1:13" ht="15" customHeight="1" x14ac:dyDescent="0.2">
      <c r="A15" s="10" t="s">
        <v>21</v>
      </c>
      <c r="B15" s="10"/>
      <c r="C15" s="11" t="s">
        <v>22</v>
      </c>
      <c r="D15" s="11"/>
      <c r="E15" s="11"/>
    </row>
    <row r="16" spans="1:13" ht="15" customHeight="1" x14ac:dyDescent="0.2">
      <c r="A16" s="12"/>
      <c r="B16" s="12"/>
      <c r="C16" s="11"/>
      <c r="D16" s="11"/>
      <c r="E16" s="11"/>
    </row>
    <row r="17" spans="1:18" x14ac:dyDescent="0.2">
      <c r="A17" s="13"/>
    </row>
    <row r="18" spans="1:18" ht="15" customHeight="1" x14ac:dyDescent="0.2">
      <c r="A18" s="14" t="s">
        <v>23</v>
      </c>
      <c r="B18" s="15"/>
      <c r="C18" s="16"/>
      <c r="D18" s="17" t="s">
        <v>24</v>
      </c>
      <c r="E18" s="17" t="s">
        <v>25</v>
      </c>
      <c r="F18" s="17" t="s">
        <v>26</v>
      </c>
    </row>
    <row r="19" spans="1:18" ht="15" customHeight="1" x14ac:dyDescent="0.2">
      <c r="A19" s="18" t="s">
        <v>27</v>
      </c>
      <c r="B19" s="19"/>
      <c r="C19" s="20"/>
      <c r="D19" s="21">
        <v>44075</v>
      </c>
      <c r="E19" s="21">
        <v>45900</v>
      </c>
      <c r="F19" s="22">
        <f>178886326.2</f>
        <v>178886326.19999999</v>
      </c>
    </row>
    <row r="20" spans="1:18" ht="15" customHeight="1" x14ac:dyDescent="0.2">
      <c r="A20" s="40" t="s">
        <v>28</v>
      </c>
      <c r="B20" s="41"/>
      <c r="C20" s="42"/>
      <c r="D20" s="43">
        <v>45292</v>
      </c>
      <c r="E20" s="43">
        <v>45657</v>
      </c>
      <c r="F20" s="44">
        <v>39190118.399999999</v>
      </c>
      <c r="G20" s="23"/>
      <c r="H20" s="24"/>
      <c r="I20" s="23"/>
      <c r="J20" s="25"/>
      <c r="K20" s="24"/>
      <c r="L20" s="24"/>
      <c r="M20" s="24"/>
      <c r="N20" s="24"/>
      <c r="O20" s="26"/>
      <c r="P20" s="24"/>
      <c r="Q20" s="26"/>
      <c r="R20" s="24"/>
    </row>
    <row r="21" spans="1:18" ht="15" customHeight="1" x14ac:dyDescent="0.2">
      <c r="A21" s="40" t="s">
        <v>29</v>
      </c>
      <c r="B21" s="41"/>
      <c r="C21" s="42"/>
      <c r="D21" s="43">
        <v>45502</v>
      </c>
      <c r="E21" s="43">
        <v>45900</v>
      </c>
      <c r="F21" s="44">
        <v>0</v>
      </c>
      <c r="G21" s="23"/>
      <c r="H21" s="24"/>
      <c r="I21" s="23"/>
      <c r="J21" s="25"/>
      <c r="K21" s="24"/>
      <c r="L21" s="24"/>
      <c r="M21" s="24"/>
      <c r="N21" s="24"/>
      <c r="O21" s="26"/>
      <c r="P21" s="24"/>
      <c r="Q21" s="26"/>
      <c r="R21" s="24"/>
    </row>
    <row r="22" spans="1:18" ht="15" customHeight="1" x14ac:dyDescent="0.2">
      <c r="A22" s="40" t="s">
        <v>30</v>
      </c>
      <c r="B22" s="41"/>
      <c r="C22" s="42"/>
      <c r="D22" s="43">
        <v>45562</v>
      </c>
      <c r="E22" s="43">
        <v>45900</v>
      </c>
      <c r="F22" s="44">
        <v>310911.13</v>
      </c>
      <c r="G22" s="23"/>
      <c r="H22" s="24"/>
      <c r="I22" s="23"/>
      <c r="J22" s="25"/>
      <c r="K22" s="24"/>
      <c r="L22" s="24"/>
      <c r="M22" s="24"/>
      <c r="N22" s="24"/>
      <c r="O22" s="26"/>
      <c r="P22" s="24"/>
      <c r="Q22" s="26"/>
      <c r="R22" s="24"/>
    </row>
    <row r="23" spans="1:18" ht="15" customHeight="1" x14ac:dyDescent="0.2">
      <c r="A23" s="40" t="s">
        <v>31</v>
      </c>
      <c r="B23" s="41"/>
      <c r="C23" s="42"/>
      <c r="D23" s="43">
        <v>45609</v>
      </c>
      <c r="E23" s="43">
        <v>45900</v>
      </c>
      <c r="F23" s="44">
        <v>2544011.13</v>
      </c>
      <c r="G23" s="23"/>
      <c r="H23" s="24"/>
      <c r="I23" s="23"/>
      <c r="J23" s="25"/>
      <c r="K23" s="24"/>
      <c r="L23" s="24"/>
      <c r="M23" s="24"/>
      <c r="N23" s="24"/>
      <c r="O23" s="26"/>
      <c r="P23" s="24"/>
      <c r="Q23" s="26"/>
      <c r="R23" s="24"/>
    </row>
    <row r="24" spans="1:18" ht="15" customHeight="1" x14ac:dyDescent="0.2">
      <c r="A24" s="45"/>
      <c r="B24" s="45"/>
      <c r="C24" s="45"/>
      <c r="D24" s="46"/>
      <c r="E24" s="46"/>
      <c r="F24" s="47"/>
      <c r="G24" s="24"/>
      <c r="H24" s="24"/>
      <c r="I24" s="26"/>
      <c r="J24" s="24"/>
      <c r="K24" s="26"/>
      <c r="L24" s="27"/>
    </row>
    <row r="25" spans="1:18" x14ac:dyDescent="0.2">
      <c r="A25" s="48"/>
      <c r="B25" s="49"/>
      <c r="C25" s="49"/>
      <c r="D25" s="50"/>
      <c r="E25" s="50"/>
      <c r="F25" s="51"/>
    </row>
    <row r="26" spans="1:18" x14ac:dyDescent="0.2">
      <c r="A26" s="52" t="s">
        <v>32</v>
      </c>
      <c r="B26" s="52"/>
      <c r="C26" s="52"/>
      <c r="D26" s="52"/>
      <c r="E26" s="52"/>
      <c r="F26" s="52"/>
    </row>
    <row r="27" spans="1:18" ht="11.25" customHeight="1" x14ac:dyDescent="0.2">
      <c r="A27" s="53" t="s">
        <v>33</v>
      </c>
      <c r="B27" s="54"/>
      <c r="C27" s="52" t="s">
        <v>34</v>
      </c>
      <c r="D27" s="53" t="s">
        <v>35</v>
      </c>
      <c r="E27" s="55" t="s">
        <v>36</v>
      </c>
      <c r="F27" s="55" t="s">
        <v>37</v>
      </c>
    </row>
    <row r="28" spans="1:18" ht="27" customHeight="1" x14ac:dyDescent="0.2">
      <c r="A28" s="56"/>
      <c r="B28" s="57"/>
      <c r="C28" s="52"/>
      <c r="D28" s="58"/>
      <c r="E28" s="59"/>
      <c r="F28" s="59"/>
    </row>
    <row r="29" spans="1:18" s="28" customFormat="1" ht="15" customHeight="1" x14ac:dyDescent="0.25">
      <c r="A29" s="60" t="s">
        <v>38</v>
      </c>
      <c r="B29" s="61"/>
      <c r="C29" s="62">
        <v>3265843.2000000002</v>
      </c>
      <c r="D29" s="63">
        <v>45296</v>
      </c>
      <c r="E29" s="64" t="s">
        <v>39</v>
      </c>
      <c r="F29" s="44">
        <v>3265843.2000000002</v>
      </c>
      <c r="H29" s="29"/>
      <c r="I29" s="29"/>
      <c r="J29" s="29"/>
      <c r="K29" s="29"/>
      <c r="L29" s="29"/>
    </row>
    <row r="30" spans="1:18" s="28" customFormat="1" ht="15" customHeight="1" x14ac:dyDescent="0.25">
      <c r="A30" s="60" t="s">
        <v>40</v>
      </c>
      <c r="B30" s="61"/>
      <c r="C30" s="62">
        <v>3265843.2000000002</v>
      </c>
      <c r="D30" s="63">
        <v>45328</v>
      </c>
      <c r="E30" s="64" t="s">
        <v>41</v>
      </c>
      <c r="F30" s="44">
        <v>3265843.2000000002</v>
      </c>
      <c r="H30" s="29"/>
      <c r="I30" s="29"/>
      <c r="J30" s="29"/>
      <c r="K30" s="29"/>
      <c r="L30" s="29"/>
    </row>
    <row r="31" spans="1:18" s="28" customFormat="1" ht="15" customHeight="1" x14ac:dyDescent="0.25">
      <c r="A31" s="60" t="s">
        <v>42</v>
      </c>
      <c r="B31" s="61"/>
      <c r="C31" s="62">
        <v>3265843.2000000002</v>
      </c>
      <c r="D31" s="63">
        <v>45357</v>
      </c>
      <c r="E31" s="64" t="s">
        <v>43</v>
      </c>
      <c r="F31" s="44">
        <v>3265843.2000000002</v>
      </c>
      <c r="H31" s="29"/>
      <c r="I31" s="29"/>
      <c r="J31" s="29"/>
      <c r="K31" s="29"/>
      <c r="L31" s="29"/>
    </row>
    <row r="32" spans="1:18" s="28" customFormat="1" ht="15" customHeight="1" x14ac:dyDescent="0.25">
      <c r="A32" s="60" t="s">
        <v>44</v>
      </c>
      <c r="B32" s="61"/>
      <c r="C32" s="62">
        <v>3265843.2000000002</v>
      </c>
      <c r="D32" s="63">
        <v>45387</v>
      </c>
      <c r="E32" s="64" t="s">
        <v>45</v>
      </c>
      <c r="F32" s="44">
        <v>3265843.2000000002</v>
      </c>
      <c r="H32" s="29"/>
      <c r="I32" s="29"/>
      <c r="J32" s="29"/>
      <c r="K32" s="29"/>
      <c r="L32" s="29"/>
    </row>
    <row r="33" spans="1:12" s="28" customFormat="1" ht="15" customHeight="1" x14ac:dyDescent="0.25">
      <c r="A33" s="60" t="s">
        <v>46</v>
      </c>
      <c r="B33" s="61"/>
      <c r="C33" s="62">
        <v>3265843.2000000002</v>
      </c>
      <c r="D33" s="63">
        <v>45419</v>
      </c>
      <c r="E33" s="64" t="s">
        <v>47</v>
      </c>
      <c r="F33" s="44">
        <v>3265843.2000000002</v>
      </c>
      <c r="H33" s="29"/>
      <c r="I33" s="29"/>
      <c r="J33" s="29"/>
      <c r="K33" s="29"/>
      <c r="L33" s="29"/>
    </row>
    <row r="34" spans="1:12" s="28" customFormat="1" ht="15" customHeight="1" x14ac:dyDescent="0.25">
      <c r="A34" s="60" t="s">
        <v>48</v>
      </c>
      <c r="B34" s="61"/>
      <c r="C34" s="62">
        <v>3265843.2000000002</v>
      </c>
      <c r="D34" s="63">
        <v>45449</v>
      </c>
      <c r="E34" s="64" t="s">
        <v>49</v>
      </c>
      <c r="F34" s="44">
        <v>3265843.2000000002</v>
      </c>
      <c r="H34" s="29"/>
      <c r="I34" s="29"/>
      <c r="J34" s="29"/>
      <c r="K34" s="29"/>
      <c r="L34" s="29"/>
    </row>
    <row r="35" spans="1:12" s="28" customFormat="1" ht="15" customHeight="1" x14ac:dyDescent="0.25">
      <c r="A35" s="60" t="s">
        <v>50</v>
      </c>
      <c r="B35" s="61"/>
      <c r="C35" s="62">
        <v>3265843.2000000002</v>
      </c>
      <c r="D35" s="63">
        <v>45478</v>
      </c>
      <c r="E35" s="64" t="s">
        <v>51</v>
      </c>
      <c r="F35" s="44">
        <v>3265843.2000000002</v>
      </c>
      <c r="H35" s="29"/>
      <c r="I35" s="29"/>
      <c r="J35" s="29"/>
      <c r="K35" s="29"/>
      <c r="L35" s="29"/>
    </row>
    <row r="36" spans="1:12" s="28" customFormat="1" ht="15" customHeight="1" x14ac:dyDescent="0.25">
      <c r="A36" s="60" t="s">
        <v>52</v>
      </c>
      <c r="B36" s="61"/>
      <c r="C36" s="62">
        <v>3265843.2000000002</v>
      </c>
      <c r="D36" s="63">
        <v>45510</v>
      </c>
      <c r="E36" s="64" t="s">
        <v>53</v>
      </c>
      <c r="F36" s="44">
        <v>3265843.2000000002</v>
      </c>
      <c r="H36" s="29"/>
      <c r="I36" s="29"/>
      <c r="J36" s="29"/>
      <c r="K36" s="29"/>
      <c r="L36" s="29"/>
    </row>
    <row r="37" spans="1:12" s="28" customFormat="1" ht="15" customHeight="1" x14ac:dyDescent="0.25">
      <c r="A37" s="60" t="s">
        <v>54</v>
      </c>
      <c r="B37" s="61"/>
      <c r="C37" s="62">
        <v>3265843.2000000002</v>
      </c>
      <c r="D37" s="63">
        <v>45541</v>
      </c>
      <c r="E37" s="64" t="s">
        <v>55</v>
      </c>
      <c r="F37" s="44">
        <v>3265843.2000000002</v>
      </c>
      <c r="H37" s="29"/>
      <c r="I37" s="29"/>
      <c r="J37" s="29"/>
      <c r="K37" s="29"/>
      <c r="L37" s="29"/>
    </row>
    <row r="38" spans="1:12" s="28" customFormat="1" ht="15" customHeight="1" x14ac:dyDescent="0.25">
      <c r="A38" s="60" t="s">
        <v>56</v>
      </c>
      <c r="B38" s="61"/>
      <c r="C38" s="62">
        <v>3265843.2000000002</v>
      </c>
      <c r="D38" s="63">
        <v>45569</v>
      </c>
      <c r="E38" s="64" t="s">
        <v>57</v>
      </c>
      <c r="F38" s="44">
        <v>3265843.2000000002</v>
      </c>
      <c r="H38" s="29"/>
      <c r="I38" s="29"/>
      <c r="J38" s="29"/>
      <c r="K38" s="29"/>
      <c r="L38" s="29"/>
    </row>
    <row r="39" spans="1:12" s="28" customFormat="1" ht="15" customHeight="1" x14ac:dyDescent="0.25">
      <c r="A39" s="60" t="s">
        <v>56</v>
      </c>
      <c r="B39" s="61"/>
      <c r="C39" s="62">
        <v>310911.13</v>
      </c>
      <c r="D39" s="63">
        <v>45569</v>
      </c>
      <c r="E39" s="64" t="s">
        <v>58</v>
      </c>
      <c r="F39" s="62">
        <v>310911.13</v>
      </c>
      <c r="H39" s="29"/>
      <c r="I39" s="29"/>
      <c r="J39" s="29"/>
      <c r="K39" s="29"/>
      <c r="L39" s="29"/>
    </row>
    <row r="40" spans="1:12" s="28" customFormat="1" ht="15" customHeight="1" x14ac:dyDescent="0.25">
      <c r="A40" s="60" t="s">
        <v>59</v>
      </c>
      <c r="B40" s="61"/>
      <c r="C40" s="62">
        <v>3265843.2000000002</v>
      </c>
      <c r="D40" s="63">
        <v>45603</v>
      </c>
      <c r="E40" s="64" t="s">
        <v>60</v>
      </c>
      <c r="F40" s="44">
        <v>3265843.2000000002</v>
      </c>
      <c r="H40" s="29"/>
      <c r="I40" s="29"/>
      <c r="J40" s="29"/>
      <c r="K40" s="29"/>
      <c r="L40" s="29"/>
    </row>
    <row r="41" spans="1:12" s="28" customFormat="1" ht="15" customHeight="1" x14ac:dyDescent="0.25">
      <c r="A41" s="65" t="s">
        <v>59</v>
      </c>
      <c r="B41" s="66"/>
      <c r="C41" s="62">
        <v>2544011.13</v>
      </c>
      <c r="D41" s="63">
        <v>45621</v>
      </c>
      <c r="E41" s="64" t="s">
        <v>61</v>
      </c>
      <c r="F41" s="62">
        <v>2544011.13</v>
      </c>
      <c r="H41" s="29"/>
      <c r="I41" s="29"/>
      <c r="J41" s="29"/>
      <c r="K41" s="29"/>
      <c r="L41" s="29"/>
    </row>
    <row r="42" spans="1:12" s="28" customFormat="1" ht="15" customHeight="1" x14ac:dyDescent="0.25">
      <c r="A42" s="60" t="s">
        <v>62</v>
      </c>
      <c r="B42" s="61"/>
      <c r="C42" s="62">
        <v>3265843.2000000002</v>
      </c>
      <c r="D42" s="63">
        <v>45632</v>
      </c>
      <c r="E42" s="64" t="s">
        <v>63</v>
      </c>
      <c r="F42" s="44">
        <v>3265843.2000000002</v>
      </c>
      <c r="H42" s="29"/>
      <c r="I42" s="29"/>
      <c r="J42" s="29"/>
      <c r="K42" s="29"/>
      <c r="L42" s="29"/>
    </row>
    <row r="43" spans="1:12" ht="15" customHeight="1" x14ac:dyDescent="0.2">
      <c r="A43" s="67" t="s">
        <v>64</v>
      </c>
      <c r="B43" s="68"/>
      <c r="C43" s="68"/>
      <c r="D43" s="64"/>
      <c r="E43" s="64"/>
      <c r="F43" s="62">
        <v>2373085.09</v>
      </c>
      <c r="G43" s="30"/>
      <c r="I43" s="31"/>
    </row>
    <row r="44" spans="1:12" ht="15" customHeight="1" x14ac:dyDescent="0.2">
      <c r="A44" s="67" t="s">
        <v>65</v>
      </c>
      <c r="B44" s="68"/>
      <c r="C44" s="68"/>
      <c r="D44" s="64"/>
      <c r="E44" s="64"/>
      <c r="F44" s="62">
        <f>SUM(F29:F42)</f>
        <v>42045040.660000004</v>
      </c>
      <c r="G44" s="4"/>
    </row>
    <row r="45" spans="1:12" ht="15" customHeight="1" x14ac:dyDescent="0.2">
      <c r="A45" s="67" t="s">
        <v>66</v>
      </c>
      <c r="B45" s="68"/>
      <c r="C45" s="68"/>
      <c r="D45" s="64"/>
      <c r="E45" s="64"/>
      <c r="F45" s="62">
        <v>258052.76</v>
      </c>
      <c r="G45" s="32"/>
      <c r="I45" s="32"/>
    </row>
    <row r="46" spans="1:12" ht="15" customHeight="1" x14ac:dyDescent="0.2">
      <c r="A46" s="67" t="s">
        <v>67</v>
      </c>
      <c r="B46" s="68"/>
      <c r="C46" s="68"/>
      <c r="D46" s="64"/>
      <c r="E46" s="64"/>
      <c r="F46" s="44">
        <f>823.34+160000</f>
        <v>160823.34</v>
      </c>
      <c r="G46" s="33"/>
      <c r="I46" s="32"/>
      <c r="J46" s="32"/>
    </row>
    <row r="47" spans="1:12" ht="15" customHeight="1" x14ac:dyDescent="0.2">
      <c r="A47" s="67" t="s">
        <v>68</v>
      </c>
      <c r="B47" s="68"/>
      <c r="C47" s="68"/>
      <c r="D47" s="64"/>
      <c r="E47" s="64"/>
      <c r="F47" s="62">
        <f>F43+F44+F45+F46</f>
        <v>44837001.850000001</v>
      </c>
    </row>
    <row r="48" spans="1:12" ht="15" customHeight="1" x14ac:dyDescent="0.2">
      <c r="A48" s="67" t="s">
        <v>69</v>
      </c>
      <c r="B48" s="68"/>
      <c r="C48" s="68"/>
      <c r="D48" s="64"/>
      <c r="E48" s="64"/>
      <c r="F48" s="62">
        <v>41833.819999999992</v>
      </c>
      <c r="G48" s="23"/>
    </row>
    <row r="49" spans="1:6" ht="15" customHeight="1" x14ac:dyDescent="0.2">
      <c r="A49" s="67" t="s">
        <v>70</v>
      </c>
      <c r="B49" s="68"/>
      <c r="C49" s="68"/>
      <c r="D49" s="64"/>
      <c r="E49" s="64"/>
      <c r="F49" s="62">
        <f>F47+F48</f>
        <v>44878835.670000002</v>
      </c>
    </row>
    <row r="50" spans="1:6" ht="12" customHeight="1" x14ac:dyDescent="0.2">
      <c r="A50" s="69" t="s">
        <v>71</v>
      </c>
      <c r="B50" s="69"/>
      <c r="C50" s="70"/>
      <c r="D50" s="70"/>
      <c r="E50" s="70"/>
      <c r="F50" s="48"/>
    </row>
    <row r="51" spans="1:6" ht="12" customHeight="1" x14ac:dyDescent="0.2">
      <c r="A51" s="71" t="s">
        <v>72</v>
      </c>
      <c r="B51" s="71"/>
      <c r="C51" s="71"/>
      <c r="D51" s="71"/>
      <c r="E51" s="71"/>
      <c r="F51" s="71"/>
    </row>
    <row r="52" spans="1:6" ht="12" customHeight="1" x14ac:dyDescent="0.2">
      <c r="A52" s="71" t="s">
        <v>73</v>
      </c>
      <c r="B52" s="71"/>
      <c r="C52" s="71"/>
      <c r="D52" s="71"/>
      <c r="E52" s="71"/>
      <c r="F52" s="71"/>
    </row>
    <row r="53" spans="1:6" ht="12" customHeight="1" x14ac:dyDescent="0.2">
      <c r="A53" s="45"/>
      <c r="B53" s="45"/>
      <c r="C53" s="45"/>
      <c r="D53" s="45"/>
      <c r="E53" s="45"/>
      <c r="F53" s="45"/>
    </row>
    <row r="54" spans="1:6" ht="12.75" customHeight="1" x14ac:dyDescent="0.2">
      <c r="A54" s="72"/>
      <c r="B54" s="45"/>
      <c r="C54" s="70"/>
      <c r="D54" s="70"/>
      <c r="E54" s="70"/>
      <c r="F54" s="48"/>
    </row>
    <row r="55" spans="1:6" ht="12.75" customHeight="1" x14ac:dyDescent="0.2">
      <c r="A55" s="72"/>
      <c r="B55" s="45"/>
      <c r="C55" s="70"/>
      <c r="D55" s="70"/>
      <c r="E55" s="70"/>
      <c r="F55" s="48"/>
    </row>
    <row r="56" spans="1:6" ht="12.75" customHeight="1" x14ac:dyDescent="0.2">
      <c r="A56" s="45"/>
      <c r="B56" s="45"/>
      <c r="C56" s="70"/>
      <c r="D56" s="70"/>
      <c r="E56" s="70"/>
      <c r="F56" s="48"/>
    </row>
    <row r="57" spans="1:6" ht="12.75" customHeight="1" x14ac:dyDescent="0.2">
      <c r="A57" s="45"/>
      <c r="B57" s="45"/>
      <c r="C57" s="70"/>
      <c r="D57" s="70"/>
      <c r="E57" s="70"/>
      <c r="F57" s="48"/>
    </row>
    <row r="58" spans="1:6" ht="12.75" customHeight="1" x14ac:dyDescent="0.2">
      <c r="A58" s="45"/>
      <c r="B58" s="45"/>
      <c r="C58" s="70"/>
      <c r="D58" s="70"/>
      <c r="E58" s="70"/>
      <c r="F58" s="48"/>
    </row>
    <row r="59" spans="1:6" ht="12.75" customHeight="1" x14ac:dyDescent="0.2">
      <c r="A59" s="45"/>
      <c r="B59" s="45"/>
      <c r="C59" s="70"/>
      <c r="D59" s="70"/>
      <c r="E59" s="70"/>
      <c r="F59" s="48"/>
    </row>
    <row r="60" spans="1:6" ht="12.75" customHeight="1" x14ac:dyDescent="0.2">
      <c r="A60" s="45"/>
      <c r="B60" s="45"/>
      <c r="C60" s="70"/>
      <c r="D60" s="70"/>
      <c r="E60" s="70"/>
      <c r="F60" s="48"/>
    </row>
    <row r="61" spans="1:6" ht="12.75" customHeight="1" x14ac:dyDescent="0.2">
      <c r="A61" s="45"/>
      <c r="B61" s="45"/>
      <c r="C61" s="70"/>
      <c r="D61" s="70"/>
      <c r="E61" s="70"/>
      <c r="F61" s="48"/>
    </row>
    <row r="62" spans="1:6" ht="12.75" customHeight="1" x14ac:dyDescent="0.2">
      <c r="A62" s="45"/>
      <c r="B62" s="45"/>
      <c r="C62" s="70"/>
      <c r="D62" s="70"/>
      <c r="E62" s="70"/>
      <c r="F62" s="48"/>
    </row>
    <row r="63" spans="1:6" ht="21.75" customHeight="1" x14ac:dyDescent="0.2">
      <c r="A63" s="73" t="s">
        <v>74</v>
      </c>
      <c r="B63" s="74"/>
      <c r="C63" s="74"/>
      <c r="D63" s="74"/>
      <c r="E63" s="74"/>
      <c r="F63" s="74"/>
    </row>
    <row r="64" spans="1:6" x14ac:dyDescent="0.2">
      <c r="A64" s="75"/>
      <c r="B64" s="51"/>
      <c r="C64" s="51"/>
      <c r="D64" s="51"/>
      <c r="E64" s="51"/>
      <c r="F64" s="51"/>
    </row>
    <row r="65" spans="1:16" x14ac:dyDescent="0.2">
      <c r="A65" s="75"/>
      <c r="B65" s="51"/>
      <c r="C65" s="51"/>
      <c r="D65" s="51"/>
      <c r="E65" s="51"/>
      <c r="F65" s="51"/>
    </row>
    <row r="66" spans="1:16" ht="15" customHeight="1" x14ac:dyDescent="0.2">
      <c r="A66" s="76"/>
      <c r="B66" s="76"/>
      <c r="C66" s="76"/>
      <c r="D66" s="76"/>
      <c r="E66" s="76"/>
      <c r="F66" s="76"/>
    </row>
    <row r="67" spans="1:16" ht="21" customHeight="1" x14ac:dyDescent="0.2">
      <c r="A67" s="52" t="s">
        <v>75</v>
      </c>
      <c r="B67" s="52"/>
      <c r="C67" s="52"/>
      <c r="D67" s="52"/>
      <c r="E67" s="52"/>
      <c r="F67" s="52"/>
    </row>
    <row r="68" spans="1:16" ht="21" customHeight="1" x14ac:dyDescent="0.2">
      <c r="A68" s="77" t="s">
        <v>76</v>
      </c>
      <c r="B68" s="78"/>
      <c r="C68" s="78"/>
      <c r="D68" s="78"/>
      <c r="E68" s="78"/>
      <c r="F68" s="79"/>
    </row>
    <row r="69" spans="1:16" ht="15" customHeight="1" x14ac:dyDescent="0.2">
      <c r="A69" s="80" t="s">
        <v>77</v>
      </c>
      <c r="B69" s="80" t="s">
        <v>78</v>
      </c>
      <c r="C69" s="81" t="s">
        <v>79</v>
      </c>
      <c r="D69" s="80" t="s">
        <v>80</v>
      </c>
      <c r="E69" s="80" t="s">
        <v>81</v>
      </c>
      <c r="F69" s="80" t="s">
        <v>82</v>
      </c>
    </row>
    <row r="70" spans="1:16" ht="80.25" customHeight="1" x14ac:dyDescent="0.2">
      <c r="A70" s="82"/>
      <c r="B70" s="82"/>
      <c r="C70" s="83"/>
      <c r="D70" s="84"/>
      <c r="E70" s="82"/>
      <c r="F70" s="84"/>
      <c r="H70" s="35"/>
      <c r="I70" s="34"/>
      <c r="J70" s="34"/>
    </row>
    <row r="71" spans="1:16" ht="18" customHeight="1" x14ac:dyDescent="0.2">
      <c r="A71" s="85" t="s">
        <v>83</v>
      </c>
      <c r="B71" s="86">
        <v>25640121.949999996</v>
      </c>
      <c r="C71" s="86">
        <v>4473661.379999998</v>
      </c>
      <c r="D71" s="86">
        <v>21187501.959999993</v>
      </c>
      <c r="E71" s="86">
        <v>25661163.339999989</v>
      </c>
      <c r="F71" s="86">
        <v>4452619.990000003</v>
      </c>
      <c r="H71" s="31"/>
      <c r="I71" s="36"/>
      <c r="J71" s="36"/>
      <c r="K71" s="31"/>
      <c r="L71" s="31"/>
      <c r="M71" s="31"/>
      <c r="N71" s="31"/>
      <c r="O71" s="31"/>
      <c r="P71" s="31"/>
    </row>
    <row r="72" spans="1:16" ht="18" customHeight="1" x14ac:dyDescent="0.2">
      <c r="A72" s="85" t="s">
        <v>84</v>
      </c>
      <c r="B72" s="86">
        <v>0</v>
      </c>
      <c r="C72" s="86">
        <v>0</v>
      </c>
      <c r="D72" s="86">
        <v>0</v>
      </c>
      <c r="E72" s="86">
        <v>0</v>
      </c>
      <c r="F72" s="86">
        <v>0</v>
      </c>
      <c r="H72" s="31"/>
      <c r="I72" s="36"/>
      <c r="J72" s="36"/>
      <c r="K72" s="31"/>
      <c r="L72" s="31"/>
      <c r="M72" s="31"/>
      <c r="N72" s="31"/>
      <c r="O72" s="31"/>
    </row>
    <row r="73" spans="1:16" ht="18" customHeight="1" x14ac:dyDescent="0.2">
      <c r="A73" s="85" t="s">
        <v>85</v>
      </c>
      <c r="B73" s="86">
        <v>684317.53000000038</v>
      </c>
      <c r="C73" s="86">
        <v>49638.22</v>
      </c>
      <c r="D73" s="86">
        <v>668364.87000000034</v>
      </c>
      <c r="E73" s="86">
        <v>718003.0900000002</v>
      </c>
      <c r="F73" s="86">
        <v>15952.66</v>
      </c>
      <c r="H73" s="31"/>
      <c r="I73" s="36"/>
      <c r="J73" s="36"/>
      <c r="K73" s="31"/>
      <c r="L73" s="31"/>
      <c r="M73" s="31"/>
      <c r="N73" s="31"/>
      <c r="O73" s="31"/>
    </row>
    <row r="74" spans="1:16" ht="18" customHeight="1" x14ac:dyDescent="0.2">
      <c r="A74" s="85" t="s">
        <v>86</v>
      </c>
      <c r="B74" s="86">
        <v>2432519.419999986</v>
      </c>
      <c r="C74" s="86">
        <v>184480.12000000002</v>
      </c>
      <c r="D74" s="86">
        <v>2245550.0699999863</v>
      </c>
      <c r="E74" s="86">
        <v>2430030.1900000032</v>
      </c>
      <c r="F74" s="86">
        <v>186969.34999999986</v>
      </c>
      <c r="H74" s="31"/>
      <c r="I74" s="36"/>
      <c r="J74" s="36"/>
      <c r="K74" s="31"/>
      <c r="L74" s="31"/>
      <c r="M74" s="31"/>
      <c r="N74" s="31"/>
      <c r="O74" s="31"/>
    </row>
    <row r="75" spans="1:16" ht="18" customHeight="1" x14ac:dyDescent="0.2">
      <c r="A75" s="85" t="s">
        <v>87</v>
      </c>
      <c r="B75" s="86">
        <v>7394.8899999999994</v>
      </c>
      <c r="C75" s="86">
        <v>7875</v>
      </c>
      <c r="D75" s="86">
        <v>1205.9500000000003</v>
      </c>
      <c r="E75" s="86">
        <v>9080.9499999999989</v>
      </c>
      <c r="F75" s="86">
        <v>6188.94</v>
      </c>
      <c r="H75" s="31"/>
      <c r="I75" s="36"/>
      <c r="J75" s="36"/>
      <c r="K75" s="31"/>
      <c r="L75" s="31"/>
      <c r="M75" s="31"/>
      <c r="N75" s="31"/>
      <c r="O75" s="31"/>
    </row>
    <row r="76" spans="1:16" ht="18" customHeight="1" x14ac:dyDescent="0.2">
      <c r="A76" s="85" t="s">
        <v>88</v>
      </c>
      <c r="B76" s="86">
        <v>3649408.67</v>
      </c>
      <c r="C76" s="86">
        <v>207990.52</v>
      </c>
      <c r="D76" s="86">
        <v>3390731.55</v>
      </c>
      <c r="E76" s="86">
        <v>3598722.0699999994</v>
      </c>
      <c r="F76" s="86">
        <v>258677.12</v>
      </c>
      <c r="H76" s="31"/>
      <c r="I76" s="36"/>
      <c r="J76" s="36"/>
      <c r="K76" s="31"/>
      <c r="L76" s="31"/>
      <c r="M76" s="31"/>
      <c r="N76" s="31"/>
      <c r="O76" s="31"/>
    </row>
    <row r="77" spans="1:16" ht="18" customHeight="1" x14ac:dyDescent="0.2">
      <c r="A77" s="85" t="s">
        <v>89</v>
      </c>
      <c r="B77" s="86">
        <v>177375.95000000004</v>
      </c>
      <c r="C77" s="86">
        <v>12261.480000000001</v>
      </c>
      <c r="D77" s="86">
        <v>150439.95000000004</v>
      </c>
      <c r="E77" s="86">
        <v>162701.42999999996</v>
      </c>
      <c r="F77" s="86">
        <v>26936.000000000004</v>
      </c>
      <c r="H77" s="31"/>
      <c r="I77" s="36"/>
      <c r="J77" s="36"/>
      <c r="K77" s="31"/>
      <c r="L77" s="31"/>
      <c r="M77" s="31"/>
      <c r="N77" s="31"/>
      <c r="O77" s="31"/>
    </row>
    <row r="78" spans="1:16" ht="18" customHeight="1" x14ac:dyDescent="0.2">
      <c r="A78" s="85" t="s">
        <v>90</v>
      </c>
      <c r="B78" s="86">
        <v>6864996.2700000061</v>
      </c>
      <c r="C78" s="86">
        <v>197504.87999999995</v>
      </c>
      <c r="D78" s="86">
        <v>6591754.8800000064</v>
      </c>
      <c r="E78" s="86">
        <v>6789259.7600000026</v>
      </c>
      <c r="F78" s="86">
        <v>273241.39</v>
      </c>
      <c r="H78" s="31"/>
      <c r="I78" s="36"/>
      <c r="J78" s="36"/>
      <c r="K78" s="31"/>
      <c r="L78" s="31"/>
      <c r="M78" s="31"/>
      <c r="N78" s="31"/>
      <c r="O78" s="31"/>
    </row>
    <row r="79" spans="1:16" ht="18" customHeight="1" x14ac:dyDescent="0.2">
      <c r="A79" s="85" t="s">
        <v>91</v>
      </c>
      <c r="B79" s="86">
        <v>0</v>
      </c>
      <c r="C79" s="86">
        <v>0</v>
      </c>
      <c r="D79" s="86">
        <v>0</v>
      </c>
      <c r="E79" s="86">
        <v>0</v>
      </c>
      <c r="F79" s="86">
        <v>0</v>
      </c>
      <c r="H79" s="31"/>
      <c r="I79" s="36"/>
      <c r="J79" s="36"/>
      <c r="K79" s="31"/>
      <c r="L79" s="31"/>
      <c r="M79" s="31"/>
      <c r="N79" s="31"/>
      <c r="O79" s="31"/>
    </row>
    <row r="80" spans="1:16" ht="18" customHeight="1" x14ac:dyDescent="0.2">
      <c r="A80" s="85" t="s">
        <v>92</v>
      </c>
      <c r="B80" s="86">
        <v>989299.18999999971</v>
      </c>
      <c r="C80" s="86">
        <v>34103.780000000006</v>
      </c>
      <c r="D80" s="86">
        <v>941212.2999999997</v>
      </c>
      <c r="E80" s="86">
        <v>975316.07999999973</v>
      </c>
      <c r="F80" s="86">
        <v>48086.890000000007</v>
      </c>
      <c r="H80" s="31"/>
      <c r="I80" s="36"/>
      <c r="J80" s="36"/>
      <c r="K80" s="31"/>
      <c r="L80" s="31"/>
      <c r="M80" s="31"/>
      <c r="N80" s="31"/>
      <c r="O80" s="31"/>
    </row>
    <row r="81" spans="1:15" ht="18" customHeight="1" x14ac:dyDescent="0.2">
      <c r="A81" s="85" t="s">
        <v>93</v>
      </c>
      <c r="B81" s="86">
        <v>1277538.1099999987</v>
      </c>
      <c r="C81" s="86">
        <v>34165.670000000006</v>
      </c>
      <c r="D81" s="86">
        <v>1182831.4399999988</v>
      </c>
      <c r="E81" s="86">
        <v>1216997.1099999999</v>
      </c>
      <c r="F81" s="86">
        <v>94706.67</v>
      </c>
      <c r="H81" s="31"/>
      <c r="I81" s="36"/>
      <c r="J81" s="36"/>
      <c r="K81" s="31"/>
      <c r="L81" s="31"/>
      <c r="M81" s="31"/>
      <c r="N81" s="31"/>
      <c r="O81" s="31"/>
    </row>
    <row r="82" spans="1:15" ht="18" customHeight="1" x14ac:dyDescent="0.2">
      <c r="A82" s="85" t="s">
        <v>94</v>
      </c>
      <c r="B82" s="86">
        <v>20688.12</v>
      </c>
      <c r="C82" s="86">
        <v>1971.84</v>
      </c>
      <c r="D82" s="86">
        <v>19402.62</v>
      </c>
      <c r="E82" s="86">
        <v>21374.46</v>
      </c>
      <c r="F82" s="86">
        <v>1285.5</v>
      </c>
      <c r="H82" s="31"/>
      <c r="I82" s="36"/>
      <c r="J82" s="36"/>
      <c r="K82" s="31"/>
      <c r="L82" s="31"/>
      <c r="M82" s="31"/>
      <c r="N82" s="31"/>
      <c r="O82" s="31"/>
    </row>
    <row r="83" spans="1:15" ht="18" customHeight="1" x14ac:dyDescent="0.2">
      <c r="A83" s="85" t="s">
        <v>95</v>
      </c>
      <c r="B83" s="86">
        <v>223943.25999999998</v>
      </c>
      <c r="C83" s="86">
        <v>100036</v>
      </c>
      <c r="D83" s="86">
        <v>223943.25999999998</v>
      </c>
      <c r="E83" s="86">
        <v>323979.26</v>
      </c>
      <c r="F83" s="86">
        <v>0</v>
      </c>
      <c r="H83" s="31"/>
      <c r="I83" s="36"/>
      <c r="J83" s="36"/>
      <c r="K83" s="31"/>
      <c r="L83" s="31"/>
      <c r="M83" s="31"/>
      <c r="N83" s="31"/>
      <c r="O83" s="31"/>
    </row>
    <row r="84" spans="1:15" ht="18" customHeight="1" x14ac:dyDescent="0.2">
      <c r="A84" s="85" t="s">
        <v>96</v>
      </c>
      <c r="B84" s="86">
        <v>0</v>
      </c>
      <c r="C84" s="86">
        <v>0</v>
      </c>
      <c r="D84" s="86">
        <v>0</v>
      </c>
      <c r="E84" s="86">
        <v>0</v>
      </c>
      <c r="F84" s="86">
        <v>0</v>
      </c>
      <c r="H84" s="31"/>
      <c r="I84" s="36"/>
      <c r="J84" s="36"/>
      <c r="K84" s="31"/>
      <c r="L84" s="31"/>
      <c r="M84" s="31"/>
      <c r="N84" s="31"/>
      <c r="O84" s="31"/>
    </row>
    <row r="85" spans="1:15" ht="18" customHeight="1" x14ac:dyDescent="0.2">
      <c r="A85" s="87" t="s">
        <v>97</v>
      </c>
      <c r="B85" s="86">
        <v>15</v>
      </c>
      <c r="C85" s="86">
        <v>0</v>
      </c>
      <c r="D85" s="86">
        <v>15</v>
      </c>
      <c r="E85" s="86">
        <v>15</v>
      </c>
      <c r="F85" s="86">
        <v>0</v>
      </c>
      <c r="H85" s="31"/>
      <c r="I85" s="36"/>
      <c r="J85" s="36"/>
      <c r="K85" s="31"/>
      <c r="L85" s="31"/>
      <c r="M85" s="31"/>
      <c r="N85" s="31"/>
      <c r="O85" s="31"/>
    </row>
    <row r="86" spans="1:15" ht="18" customHeight="1" x14ac:dyDescent="0.2">
      <c r="A86" s="85" t="s">
        <v>98</v>
      </c>
      <c r="B86" s="86">
        <v>1708.3500000000001</v>
      </c>
      <c r="C86" s="86">
        <v>0</v>
      </c>
      <c r="D86" s="86">
        <v>1647.72</v>
      </c>
      <c r="E86" s="86">
        <v>1647.72</v>
      </c>
      <c r="F86" s="86">
        <v>60.63</v>
      </c>
      <c r="H86" s="31"/>
      <c r="I86" s="36"/>
      <c r="J86" s="36"/>
      <c r="K86" s="31"/>
      <c r="L86" s="31"/>
      <c r="M86" s="31"/>
      <c r="N86" s="31"/>
      <c r="O86" s="31"/>
    </row>
    <row r="87" spans="1:15" ht="18" customHeight="1" x14ac:dyDescent="0.2">
      <c r="A87" s="88" t="s">
        <v>99</v>
      </c>
      <c r="B87" s="89">
        <f>SUM(B71:B86)</f>
        <v>41969326.709999986</v>
      </c>
      <c r="C87" s="89">
        <f>SUM(C71:C86)</f>
        <v>5303688.8899999978</v>
      </c>
      <c r="D87" s="89">
        <f>SUM(D71:D86)</f>
        <v>36604601.569999978</v>
      </c>
      <c r="E87" s="89">
        <f>SUM(E71:E86)</f>
        <v>41908290.459999986</v>
      </c>
      <c r="F87" s="89">
        <f>SUM(F71:F86)</f>
        <v>5364725.1400000025</v>
      </c>
      <c r="I87" s="36"/>
      <c r="J87" s="36"/>
      <c r="K87" s="31"/>
      <c r="L87" s="31"/>
      <c r="M87" s="31"/>
      <c r="N87" s="31"/>
      <c r="O87" s="31"/>
    </row>
    <row r="88" spans="1:15" ht="15" customHeight="1" x14ac:dyDescent="0.2">
      <c r="A88" s="90" t="s">
        <v>100</v>
      </c>
      <c r="B88" s="90"/>
      <c r="C88" s="90"/>
      <c r="D88" s="90"/>
      <c r="E88" s="90"/>
      <c r="F88" s="90"/>
    </row>
    <row r="89" spans="1:15" ht="15" customHeight="1" x14ac:dyDescent="0.2">
      <c r="A89" s="91" t="s">
        <v>101</v>
      </c>
      <c r="B89" s="91"/>
      <c r="C89" s="91"/>
      <c r="D89" s="91"/>
      <c r="E89" s="91"/>
      <c r="F89" s="91"/>
    </row>
    <row r="90" spans="1:15" ht="15" customHeight="1" x14ac:dyDescent="0.2">
      <c r="A90" s="91" t="s">
        <v>102</v>
      </c>
      <c r="B90" s="91"/>
      <c r="C90" s="91"/>
      <c r="D90" s="91"/>
      <c r="E90" s="91"/>
      <c r="F90" s="91"/>
    </row>
    <row r="91" spans="1:15" ht="15" customHeight="1" x14ac:dyDescent="0.2">
      <c r="A91" s="91" t="s">
        <v>103</v>
      </c>
      <c r="B91" s="91"/>
      <c r="C91" s="91"/>
      <c r="D91" s="91"/>
      <c r="E91" s="91"/>
      <c r="F91" s="91"/>
    </row>
    <row r="92" spans="1:15" ht="15" customHeight="1" x14ac:dyDescent="0.2">
      <c r="A92" s="92" t="s">
        <v>104</v>
      </c>
      <c r="B92" s="92"/>
      <c r="C92" s="92"/>
      <c r="D92" s="92"/>
      <c r="E92" s="92"/>
      <c r="F92" s="92"/>
    </row>
    <row r="93" spans="1:15" ht="15" customHeight="1" x14ac:dyDescent="0.2">
      <c r="A93" s="92"/>
      <c r="B93" s="92"/>
      <c r="C93" s="92"/>
      <c r="D93" s="92"/>
      <c r="E93" s="92"/>
      <c r="F93" s="92"/>
    </row>
    <row r="94" spans="1:15" ht="15" customHeight="1" x14ac:dyDescent="0.2">
      <c r="A94" s="93" t="s">
        <v>105</v>
      </c>
      <c r="B94" s="93"/>
      <c r="C94" s="93"/>
      <c r="D94" s="93"/>
      <c r="E94" s="93"/>
      <c r="F94" s="93"/>
    </row>
    <row r="95" spans="1:15" ht="15" customHeight="1" x14ac:dyDescent="0.2">
      <c r="A95" s="93"/>
      <c r="B95" s="93"/>
      <c r="C95" s="93"/>
      <c r="D95" s="93"/>
      <c r="E95" s="93"/>
      <c r="F95" s="93"/>
    </row>
    <row r="96" spans="1:15" ht="15" customHeight="1" x14ac:dyDescent="0.2">
      <c r="A96" s="93"/>
      <c r="B96" s="93"/>
      <c r="C96" s="93"/>
      <c r="D96" s="93"/>
      <c r="E96" s="93"/>
      <c r="F96" s="93"/>
    </row>
    <row r="97" spans="1:6" ht="15" customHeight="1" x14ac:dyDescent="0.2">
      <c r="A97" s="93"/>
      <c r="B97" s="93"/>
      <c r="C97" s="93"/>
      <c r="D97" s="93"/>
      <c r="E97" s="93"/>
      <c r="F97" s="93"/>
    </row>
    <row r="98" spans="1:6" ht="15" customHeight="1" x14ac:dyDescent="0.2">
      <c r="A98" s="94" t="s">
        <v>106</v>
      </c>
      <c r="B98" s="47"/>
      <c r="C98" s="95"/>
      <c r="D98" s="96"/>
      <c r="E98" s="96"/>
      <c r="F98" s="47"/>
    </row>
    <row r="99" spans="1:6" ht="15" customHeight="1" x14ac:dyDescent="0.2">
      <c r="A99" s="94"/>
      <c r="B99" s="47"/>
      <c r="C99" s="95"/>
      <c r="D99" s="96"/>
      <c r="E99" s="96"/>
      <c r="F99" s="47"/>
    </row>
    <row r="100" spans="1:6" ht="15" customHeight="1" x14ac:dyDescent="0.2">
      <c r="A100" s="94"/>
      <c r="B100" s="47"/>
      <c r="C100" s="95"/>
      <c r="D100" s="96"/>
      <c r="E100" s="96"/>
      <c r="F100" s="47"/>
    </row>
    <row r="101" spans="1:6" ht="15" customHeight="1" x14ac:dyDescent="0.2">
      <c r="A101" s="94"/>
      <c r="B101" s="47"/>
      <c r="C101" s="95"/>
      <c r="D101" s="96"/>
      <c r="E101" s="96"/>
      <c r="F101" s="47"/>
    </row>
    <row r="102" spans="1:6" ht="15" customHeight="1" x14ac:dyDescent="0.2">
      <c r="A102" s="94"/>
      <c r="B102" s="47"/>
      <c r="C102" s="95"/>
      <c r="D102" s="96"/>
      <c r="E102" s="96"/>
      <c r="F102" s="47"/>
    </row>
    <row r="103" spans="1:6" ht="15" customHeight="1" x14ac:dyDescent="0.2">
      <c r="A103" s="94"/>
      <c r="B103" s="47"/>
      <c r="C103" s="95"/>
      <c r="D103" s="96"/>
      <c r="E103" s="96"/>
      <c r="F103" s="47"/>
    </row>
    <row r="104" spans="1:6" ht="15" customHeight="1" x14ac:dyDescent="0.2">
      <c r="A104" s="94"/>
      <c r="B104" s="47"/>
      <c r="C104" s="95"/>
      <c r="D104" s="96"/>
      <c r="E104" s="96"/>
      <c r="F104" s="47"/>
    </row>
    <row r="105" spans="1:6" ht="15" customHeight="1" x14ac:dyDescent="0.2">
      <c r="A105" s="94"/>
      <c r="B105" s="47"/>
      <c r="C105" s="95"/>
      <c r="D105" s="96"/>
      <c r="E105" s="96"/>
      <c r="F105" s="47"/>
    </row>
    <row r="106" spans="1:6" ht="15" customHeight="1" x14ac:dyDescent="0.2">
      <c r="A106" s="94"/>
      <c r="B106" s="47"/>
      <c r="C106" s="95"/>
      <c r="D106" s="96"/>
      <c r="E106" s="96"/>
      <c r="F106" s="47"/>
    </row>
    <row r="107" spans="1:6" ht="15" customHeight="1" x14ac:dyDescent="0.2">
      <c r="A107" s="94"/>
      <c r="B107" s="47"/>
      <c r="C107" s="95"/>
      <c r="D107" s="96"/>
      <c r="E107" s="96"/>
      <c r="F107" s="47"/>
    </row>
    <row r="108" spans="1:6" ht="15" customHeight="1" x14ac:dyDescent="0.2">
      <c r="A108" s="94"/>
      <c r="B108" s="47"/>
      <c r="C108" s="95"/>
      <c r="D108" s="96"/>
      <c r="E108" s="96"/>
      <c r="F108" s="47"/>
    </row>
    <row r="109" spans="1:6" ht="15" customHeight="1" x14ac:dyDescent="0.2">
      <c r="A109" s="94"/>
      <c r="B109" s="47"/>
      <c r="C109" s="95"/>
      <c r="D109" s="96"/>
      <c r="E109" s="96"/>
      <c r="F109" s="47"/>
    </row>
    <row r="110" spans="1:6" ht="15" customHeight="1" x14ac:dyDescent="0.2">
      <c r="A110" s="94"/>
      <c r="B110" s="47"/>
      <c r="C110" s="95"/>
      <c r="D110" s="96"/>
      <c r="E110" s="96"/>
      <c r="F110" s="47"/>
    </row>
    <row r="111" spans="1:6" ht="15" customHeight="1" x14ac:dyDescent="0.2">
      <c r="A111" s="94"/>
      <c r="B111" s="47"/>
      <c r="C111" s="95"/>
      <c r="D111" s="96"/>
      <c r="E111" s="96"/>
      <c r="F111" s="47"/>
    </row>
    <row r="112" spans="1:6" ht="15" customHeight="1" x14ac:dyDescent="0.2">
      <c r="A112" s="94"/>
      <c r="B112" s="47"/>
      <c r="C112" s="95"/>
      <c r="D112" s="96"/>
      <c r="E112" s="96"/>
      <c r="F112" s="47"/>
    </row>
    <row r="113" spans="1:13" ht="15" customHeight="1" x14ac:dyDescent="0.2">
      <c r="A113" s="52" t="s">
        <v>107</v>
      </c>
      <c r="B113" s="52"/>
      <c r="C113" s="52"/>
      <c r="D113" s="52"/>
      <c r="E113" s="52"/>
      <c r="F113" s="52"/>
    </row>
    <row r="114" spans="1:13" ht="15" customHeight="1" x14ac:dyDescent="0.2">
      <c r="A114" s="60" t="s">
        <v>108</v>
      </c>
      <c r="B114" s="97"/>
      <c r="C114" s="98"/>
      <c r="D114" s="97"/>
      <c r="E114" s="99"/>
      <c r="F114" s="62">
        <f>F49</f>
        <v>44878835.670000002</v>
      </c>
    </row>
    <row r="115" spans="1:13" ht="15" customHeight="1" x14ac:dyDescent="0.2">
      <c r="A115" s="60" t="s">
        <v>109</v>
      </c>
      <c r="B115" s="97"/>
      <c r="C115" s="98"/>
      <c r="D115" s="97"/>
      <c r="E115" s="99"/>
      <c r="F115" s="62">
        <f>E87</f>
        <v>41908290.459999986</v>
      </c>
    </row>
    <row r="116" spans="1:13" ht="15" customHeight="1" x14ac:dyDescent="0.2">
      <c r="A116" s="60" t="s">
        <v>110</v>
      </c>
      <c r="B116" s="97"/>
      <c r="C116" s="98"/>
      <c r="D116" s="97"/>
      <c r="E116" s="99"/>
      <c r="F116" s="62">
        <f>F47-F115+F48</f>
        <v>2970545.2100000153</v>
      </c>
    </row>
    <row r="117" spans="1:13" ht="15" customHeight="1" x14ac:dyDescent="0.2">
      <c r="A117" s="60" t="s">
        <v>111</v>
      </c>
      <c r="B117" s="97"/>
      <c r="C117" s="97"/>
      <c r="D117" s="97"/>
      <c r="E117" s="99"/>
      <c r="F117" s="62">
        <v>77.8</v>
      </c>
      <c r="G117" s="23"/>
    </row>
    <row r="118" spans="1:13" ht="15" customHeight="1" x14ac:dyDescent="0.2">
      <c r="A118" s="60" t="s">
        <v>112</v>
      </c>
      <c r="B118" s="97"/>
      <c r="C118" s="97"/>
      <c r="D118" s="97"/>
      <c r="E118" s="66"/>
      <c r="F118" s="62">
        <f>F116-F117</f>
        <v>2970467.4100000155</v>
      </c>
      <c r="G118" s="37"/>
      <c r="I118" s="32"/>
      <c r="J118" s="38"/>
    </row>
    <row r="119" spans="1:13" ht="39.75" customHeight="1" x14ac:dyDescent="0.2">
      <c r="A119" s="100" t="s">
        <v>113</v>
      </c>
      <c r="B119" s="100"/>
      <c r="C119" s="100"/>
      <c r="D119" s="100"/>
      <c r="E119" s="100"/>
      <c r="F119" s="100"/>
    </row>
    <row r="120" spans="1:13" ht="12" customHeight="1" x14ac:dyDescent="0.2">
      <c r="A120" s="93"/>
      <c r="B120" s="93"/>
      <c r="C120" s="93"/>
      <c r="D120" s="93"/>
      <c r="E120" s="93"/>
      <c r="F120" s="93"/>
    </row>
    <row r="121" spans="1:13" ht="15" customHeight="1" x14ac:dyDescent="0.2">
      <c r="A121" s="51"/>
      <c r="B121" s="51"/>
      <c r="C121" s="51"/>
      <c r="D121" s="51"/>
      <c r="E121" s="51"/>
      <c r="F121" s="51"/>
    </row>
    <row r="122" spans="1:13" ht="15" customHeight="1" x14ac:dyDescent="0.2">
      <c r="A122" s="51"/>
      <c r="B122" s="51"/>
      <c r="C122" s="51"/>
      <c r="D122" s="51"/>
      <c r="E122" s="51"/>
      <c r="F122" s="51"/>
    </row>
    <row r="123" spans="1:13" s="39" customFormat="1" ht="15" customHeight="1" x14ac:dyDescent="0.25">
      <c r="A123" s="101" t="s">
        <v>114</v>
      </c>
      <c r="B123" s="75"/>
      <c r="C123" s="102"/>
      <c r="D123" s="102"/>
      <c r="E123" s="102"/>
      <c r="F123" s="102"/>
      <c r="M123"/>
    </row>
    <row r="124" spans="1:13" s="39" customFormat="1" ht="15.75" x14ac:dyDescent="0.25">
      <c r="A124" s="103"/>
      <c r="B124" s="102"/>
      <c r="C124" s="102"/>
      <c r="D124" s="102"/>
      <c r="E124" s="102"/>
      <c r="F124" s="102"/>
      <c r="M124"/>
    </row>
    <row r="125" spans="1:13" s="39" customFormat="1" ht="15" x14ac:dyDescent="0.25">
      <c r="A125" s="104"/>
      <c r="B125" s="105"/>
      <c r="C125" s="105"/>
      <c r="D125" s="105"/>
      <c r="E125" s="105"/>
      <c r="F125" s="102"/>
      <c r="M125"/>
    </row>
    <row r="126" spans="1:13" s="39" customFormat="1" ht="15" x14ac:dyDescent="0.25">
      <c r="A126" s="104" t="s">
        <v>115</v>
      </c>
      <c r="B126" s="105"/>
      <c r="C126" s="105"/>
      <c r="D126" s="105"/>
      <c r="E126" s="105"/>
      <c r="F126" s="102"/>
      <c r="M126"/>
    </row>
    <row r="127" spans="1:13" s="39" customFormat="1" ht="15" x14ac:dyDescent="0.25">
      <c r="A127" s="104" t="s">
        <v>116</v>
      </c>
      <c r="B127" s="105"/>
      <c r="C127" s="105"/>
      <c r="D127" s="105"/>
      <c r="E127" s="105"/>
      <c r="F127" s="102"/>
      <c r="M127"/>
    </row>
    <row r="128" spans="1:13" s="39" customFormat="1" ht="15" x14ac:dyDescent="0.25">
      <c r="A128" s="104"/>
      <c r="B128" s="105"/>
      <c r="C128" s="105"/>
      <c r="D128" s="105"/>
      <c r="E128" s="105"/>
      <c r="F128" s="102"/>
      <c r="M128"/>
    </row>
    <row r="129" spans="1:13" s="39" customFormat="1" ht="15" x14ac:dyDescent="0.25">
      <c r="A129" s="104"/>
      <c r="B129" s="105"/>
      <c r="C129" s="105"/>
      <c r="D129" s="105"/>
      <c r="E129" s="105"/>
      <c r="F129" s="102"/>
      <c r="M129"/>
    </row>
    <row r="130" spans="1:13" s="39" customFormat="1" ht="15" x14ac:dyDescent="0.25">
      <c r="A130" s="104" t="s">
        <v>117</v>
      </c>
      <c r="B130" s="105"/>
      <c r="C130" s="105"/>
      <c r="D130" s="105"/>
      <c r="E130" s="105"/>
      <c r="F130" s="102"/>
      <c r="M130"/>
    </row>
    <row r="131" spans="1:13" x14ac:dyDescent="0.2">
      <c r="A131" s="51"/>
      <c r="B131" s="51"/>
      <c r="C131" s="51"/>
      <c r="D131" s="51"/>
      <c r="E131" s="51"/>
      <c r="F131" s="51"/>
    </row>
    <row r="132" spans="1:13" x14ac:dyDescent="0.2">
      <c r="A132" s="51"/>
      <c r="B132" s="51"/>
      <c r="C132" s="51"/>
      <c r="D132" s="51"/>
      <c r="E132" s="51"/>
      <c r="F132" s="51"/>
    </row>
    <row r="133" spans="1:13" x14ac:dyDescent="0.2">
      <c r="A133" s="51"/>
      <c r="B133" s="51"/>
      <c r="C133" s="51"/>
      <c r="D133" s="51"/>
      <c r="E133" s="51"/>
      <c r="F133" s="51"/>
    </row>
    <row r="134" spans="1:13" x14ac:dyDescent="0.2">
      <c r="A134" s="51"/>
      <c r="B134" s="51"/>
      <c r="C134" s="51"/>
      <c r="D134" s="51"/>
      <c r="E134" s="51"/>
      <c r="F134" s="51"/>
    </row>
    <row r="135" spans="1:13" x14ac:dyDescent="0.2">
      <c r="A135" s="51"/>
      <c r="B135" s="51"/>
      <c r="C135" s="51"/>
      <c r="D135" s="51"/>
      <c r="E135" s="51"/>
      <c r="F135" s="51"/>
    </row>
    <row r="136" spans="1:13" ht="15" customHeight="1" x14ac:dyDescent="0.2">
      <c r="A136" s="51"/>
      <c r="B136" s="106"/>
      <c r="C136" s="105"/>
      <c r="D136" s="51"/>
      <c r="E136" s="51"/>
      <c r="F136" s="51"/>
    </row>
    <row r="137" spans="1:13" x14ac:dyDescent="0.2">
      <c r="A137" s="51"/>
      <c r="B137" s="51"/>
      <c r="C137" s="51"/>
      <c r="D137" s="51"/>
      <c r="E137" s="51"/>
      <c r="F137" s="51"/>
    </row>
    <row r="138" spans="1:13" x14ac:dyDescent="0.2">
      <c r="A138" s="51"/>
      <c r="B138" s="51"/>
      <c r="C138" s="51"/>
      <c r="D138" s="51"/>
      <c r="E138" s="51"/>
      <c r="F138" s="51"/>
    </row>
    <row r="139" spans="1:13" x14ac:dyDescent="0.2">
      <c r="A139" s="51"/>
      <c r="B139" s="51"/>
      <c r="C139" s="51"/>
      <c r="D139" s="51"/>
      <c r="E139" s="51"/>
      <c r="F139" s="51"/>
    </row>
    <row r="140" spans="1:13" x14ac:dyDescent="0.2">
      <c r="A140" s="51"/>
      <c r="B140" s="51"/>
      <c r="C140" s="51"/>
      <c r="D140" s="51"/>
      <c r="E140" s="51"/>
      <c r="F140" s="51"/>
    </row>
    <row r="141" spans="1:13" x14ac:dyDescent="0.2">
      <c r="A141" s="51"/>
      <c r="B141" s="51"/>
      <c r="C141" s="51"/>
      <c r="D141" s="51"/>
      <c r="E141" s="51"/>
      <c r="F141" s="51"/>
    </row>
    <row r="142" spans="1:13" x14ac:dyDescent="0.2">
      <c r="A142" s="51"/>
      <c r="B142" s="51"/>
      <c r="C142" s="51"/>
      <c r="D142" s="51"/>
      <c r="E142" s="51"/>
      <c r="F142" s="51"/>
    </row>
    <row r="143" spans="1:13" x14ac:dyDescent="0.2">
      <c r="A143" s="51"/>
      <c r="B143" s="51"/>
      <c r="C143" s="51"/>
      <c r="D143" s="51"/>
      <c r="E143" s="51"/>
      <c r="F143" s="51"/>
    </row>
    <row r="144" spans="1:13" x14ac:dyDescent="0.2">
      <c r="A144" s="51"/>
      <c r="B144" s="51"/>
      <c r="C144" s="51"/>
      <c r="D144" s="51"/>
      <c r="E144" s="51"/>
      <c r="F144" s="51"/>
    </row>
    <row r="145" spans="1:6" x14ac:dyDescent="0.2">
      <c r="A145" s="51"/>
      <c r="B145" s="51"/>
      <c r="C145" s="51"/>
      <c r="D145" s="51"/>
      <c r="E145" s="51"/>
      <c r="F145" s="51"/>
    </row>
    <row r="146" spans="1:6" x14ac:dyDescent="0.2">
      <c r="A146" s="51"/>
      <c r="B146" s="51"/>
      <c r="C146" s="51"/>
      <c r="D146" s="51"/>
      <c r="E146" s="51"/>
      <c r="F146" s="51"/>
    </row>
    <row r="147" spans="1:6" ht="15" customHeight="1" x14ac:dyDescent="0.2">
      <c r="A147" s="51"/>
      <c r="B147" s="51"/>
      <c r="C147" s="51"/>
      <c r="D147" s="51"/>
      <c r="E147" s="51"/>
      <c r="F147" s="51"/>
    </row>
    <row r="148" spans="1:6" ht="15" customHeight="1" x14ac:dyDescent="0.2">
      <c r="A148" s="51"/>
      <c r="B148" s="51"/>
      <c r="C148" s="51"/>
      <c r="D148" s="51"/>
      <c r="E148" s="51"/>
      <c r="F148" s="51"/>
    </row>
    <row r="149" spans="1:6" ht="15" customHeight="1" x14ac:dyDescent="0.2"/>
    <row r="150" spans="1:6" ht="15" customHeight="1" x14ac:dyDescent="0.2"/>
    <row r="151" spans="1:6" ht="15" customHeight="1" x14ac:dyDescent="0.2"/>
    <row r="152" spans="1:6" ht="15" customHeight="1" x14ac:dyDescent="0.2"/>
    <row r="153" spans="1:6" ht="15" customHeight="1" x14ac:dyDescent="0.2"/>
    <row r="154" spans="1:6" ht="15" customHeight="1" x14ac:dyDescent="0.2"/>
  </sheetData>
  <mergeCells count="78">
    <mergeCell ref="A119:F120"/>
    <mergeCell ref="A113:F113"/>
    <mergeCell ref="A114:D114"/>
    <mergeCell ref="A115:D115"/>
    <mergeCell ref="A116:D116"/>
    <mergeCell ref="A117:D117"/>
    <mergeCell ref="A118:D118"/>
    <mergeCell ref="A88:F88"/>
    <mergeCell ref="A89:F89"/>
    <mergeCell ref="A90:F90"/>
    <mergeCell ref="A91:F91"/>
    <mergeCell ref="A92:F93"/>
    <mergeCell ref="A94:F97"/>
    <mergeCell ref="A68:F68"/>
    <mergeCell ref="A69:A70"/>
    <mergeCell ref="B69:B70"/>
    <mergeCell ref="C69:C70"/>
    <mergeCell ref="D69:D70"/>
    <mergeCell ref="E69:E70"/>
    <mergeCell ref="F69:F70"/>
    <mergeCell ref="A48:C48"/>
    <mergeCell ref="A49:C49"/>
    <mergeCell ref="A51:F51"/>
    <mergeCell ref="A52:F52"/>
    <mergeCell ref="A63:F63"/>
    <mergeCell ref="A67:F67"/>
    <mergeCell ref="A42:B42"/>
    <mergeCell ref="A43:C43"/>
    <mergeCell ref="A44:C44"/>
    <mergeCell ref="A45:C45"/>
    <mergeCell ref="A46:C46"/>
    <mergeCell ref="A47:C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0:C20"/>
    <mergeCell ref="A21:C21"/>
    <mergeCell ref="A22:C22"/>
    <mergeCell ref="A23:C23"/>
    <mergeCell ref="A26:F26"/>
    <mergeCell ref="A27:B28"/>
    <mergeCell ref="C27:C28"/>
    <mergeCell ref="D27:D28"/>
    <mergeCell ref="E27:E28"/>
    <mergeCell ref="F27:F28"/>
    <mergeCell ref="A13:B13"/>
    <mergeCell ref="C13:F13"/>
    <mergeCell ref="A14:B14"/>
    <mergeCell ref="A15:B15"/>
    <mergeCell ref="A18:C18"/>
    <mergeCell ref="A19:C19"/>
    <mergeCell ref="A10:B10"/>
    <mergeCell ref="C10:F10"/>
    <mergeCell ref="A11:B11"/>
    <mergeCell ref="C11:F11"/>
    <mergeCell ref="A12:B12"/>
    <mergeCell ref="C12:F12"/>
    <mergeCell ref="A7:B7"/>
    <mergeCell ref="C7:F7"/>
    <mergeCell ref="A8:B8"/>
    <mergeCell ref="C8:F8"/>
    <mergeCell ref="A9:B9"/>
    <mergeCell ref="C9:F9"/>
    <mergeCell ref="A1:F1"/>
    <mergeCell ref="A2:F2"/>
    <mergeCell ref="A3:F3"/>
    <mergeCell ref="A4:F4"/>
    <mergeCell ref="A6:B6"/>
    <mergeCell ref="C6:F6"/>
  </mergeCells>
  <pageMargins left="0.51181102362204722" right="0.51181102362204722" top="0.78740157480314965" bottom="0.78740157480314965" header="0.31496062992125984" footer="0.31496062992125984"/>
  <pageSetup paperSize="9" scale="85" orientation="portrait" verticalDpi="1200" r:id="rId1"/>
  <headerFooter>
    <oddFooter>&amp;C&amp;8Página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6E4A19-621A-4BF8-A515-5F04FC073674}"/>
</file>

<file path=customXml/itemProps2.xml><?xml version="1.0" encoding="utf-8"?>
<ds:datastoreItem xmlns:ds="http://schemas.openxmlformats.org/officeDocument/2006/customXml" ds:itemID="{7BC3E42A-6888-4077-9B9E-5FEE4F1C6ACC}"/>
</file>

<file path=customXml/itemProps3.xml><?xml version="1.0" encoding="utf-8"?>
<ds:datastoreItem xmlns:ds="http://schemas.openxmlformats.org/officeDocument/2006/customXml" ds:itemID="{FA62B258-09F2-4E50-BEA7-847C0C78B0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6 - DIRD</vt:lpstr>
      <vt:lpstr>'Anexo 6 - DIRD'!Area_de_impressao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de Oliveira Chiaradia</dc:creator>
  <cp:lastModifiedBy>Rodrigo de Oliveira Chiaradia</cp:lastModifiedBy>
  <dcterms:created xsi:type="dcterms:W3CDTF">2025-04-22T16:25:36Z</dcterms:created>
  <dcterms:modified xsi:type="dcterms:W3CDTF">2025-04-22T16:26:59Z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