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/>
  <mc:AlternateContent xmlns:mc="http://schemas.openxmlformats.org/markup-compatibility/2006">
    <mc:Choice Requires="x15">
      <x15ac:absPath xmlns:x15ac="http://schemas.microsoft.com/office/spreadsheetml/2010/11/ac" url="O:\Ggpp\PROJETOS\RELATÓRIOS DIRETORIA\1-Conselho Curador\2020-bkp\Portal da Transparência\"/>
    </mc:Choice>
  </mc:AlternateContent>
  <xr:revisionPtr revIDLastSave="0" documentId="13_ncr:1_{C7EC7BFA-536F-4B28-AB87-8276E666B10A}" xr6:coauthVersionLast="47" xr6:coauthVersionMax="47" xr10:uidLastSave="{00000000-0000-0000-0000-000000000000}"/>
  <bookViews>
    <workbookView xWindow="-120" yWindow="-120" windowWidth="24240" windowHeight="13140" tabRatio="909" xr2:uid="{00000000-000D-0000-FFFF-FFFF00000000}"/>
  </bookViews>
  <sheets>
    <sheet name="Projetos Ativos ICESP" sheetId="123" r:id="rId1"/>
  </sheets>
  <definedNames>
    <definedName name="_xlnm.Print_Area" localSheetId="0">'Projetos Ativos ICESP'!$A$1:$G$35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23" l="1"/>
  <c r="A33" i="123" l="1"/>
  <c r="A15" i="123"/>
  <c r="G15" i="123" l="1"/>
  <c r="G33" i="123" l="1"/>
  <c r="A11" i="123" l="1"/>
  <c r="A12" i="123" s="1"/>
  <c r="A13" i="123" s="1"/>
  <c r="G35" i="123"/>
  <c r="A20" i="123" l="1"/>
  <c r="A21" i="123" s="1"/>
  <c r="A22" i="123" s="1"/>
  <c r="A23" i="123" s="1"/>
  <c r="A24" i="123" s="1"/>
  <c r="A25" i="123" s="1"/>
  <c r="A26" i="123" s="1"/>
  <c r="A35" i="123" l="1"/>
</calcChain>
</file>

<file path=xl/sharedStrings.xml><?xml version="1.0" encoding="utf-8"?>
<sst xmlns="http://schemas.openxmlformats.org/spreadsheetml/2006/main" count="88" uniqueCount="60">
  <si>
    <t>RESPONSÁVEL</t>
  </si>
  <si>
    <t>VALOR CONTRATO</t>
  </si>
  <si>
    <t>MPT</t>
  </si>
  <si>
    <t>SES</t>
  </si>
  <si>
    <t>Paulo Marcelo Gehm Hoff</t>
  </si>
  <si>
    <t>Nº</t>
  </si>
  <si>
    <t>CG</t>
  </si>
  <si>
    <t>PROJETOS PÚBLICOS FEDERAIS</t>
  </si>
  <si>
    <t>VIGÊNCIA</t>
  </si>
  <si>
    <t>ÓRGÃO SUB.</t>
  </si>
  <si>
    <t>PROJETOS PÚBLICOS ESTADUAIS</t>
  </si>
  <si>
    <t xml:space="preserve">Paulo Marcelo Gehm Hoff </t>
  </si>
  <si>
    <t xml:space="preserve"> </t>
  </si>
  <si>
    <t>PROJETOS FEDERAIS - MS/PRONON - ICESP</t>
  </si>
  <si>
    <t>MS - PRONON</t>
  </si>
  <si>
    <t>PROJETOS FEDERAIS - MS - ICESP</t>
  </si>
  <si>
    <t>Valor Total dos Projetos Ativos Públicos Federais - PRONON</t>
  </si>
  <si>
    <t xml:space="preserve">Valor Total dos Projetos Ativos Públicos Estaduais </t>
  </si>
  <si>
    <t>PROJETOS ESTADUAIS - ICESP</t>
  </si>
  <si>
    <t xml:space="preserve"> Instituto do Câncer do Estado de São Paulo - ICESP</t>
  </si>
  <si>
    <t>Valor Total dos Projetos Ativos Públicos Federais  - Emenda Parlamentar</t>
  </si>
  <si>
    <t>MS-Keiko Ota</t>
  </si>
  <si>
    <t>MS-Arnaldo F. de Sá</t>
  </si>
  <si>
    <t>MS-Aloysio Nunes</t>
  </si>
  <si>
    <t>MS-Vanderlei Macris</t>
  </si>
  <si>
    <t>Aprimoramento de Recursos Tecnológicos</t>
  </si>
  <si>
    <t>Vídeo Laparoscopia</t>
  </si>
  <si>
    <t>Aquisição de Videosgastrocópio, Cadeiras de Banho e Splits de Ar Condicionado</t>
  </si>
  <si>
    <t>PROJETOS PÚBLICOS FEDERAIS - EMENDAS PARLAMENTARES</t>
  </si>
  <si>
    <t>Indefinido</t>
  </si>
  <si>
    <t>Equipamentos centro Cirúrgico - Vigor</t>
  </si>
  <si>
    <t>Atualização tecnológica e substituição de equipamentos</t>
  </si>
  <si>
    <t>MS-José Aníbal</t>
  </si>
  <si>
    <t>Vídeo Laparoscopia, Endoscópio e Servidores</t>
  </si>
  <si>
    <t>Equipamentos de apoio diagnóstico</t>
  </si>
  <si>
    <t>MS-Paulo Freire</t>
  </si>
  <si>
    <t>* Os valores repassados são superiores aos valores dos contratos por causa da variação cambial na data do crédito.</t>
  </si>
  <si>
    <t>*Considerações sobre vigências dos convênios Federais SICONV:</t>
  </si>
  <si>
    <t>Capacitação em Atenção ao Paciente Crítico</t>
  </si>
  <si>
    <t>Retratos da Mama</t>
  </si>
  <si>
    <t>Metástases Cervicais</t>
  </si>
  <si>
    <t xml:space="preserve">MS - SES - Insumos Cirurgia Robótica - ICESP </t>
  </si>
  <si>
    <t>MS/SES</t>
  </si>
  <si>
    <t>31/03/2021</t>
  </si>
  <si>
    <t>20/11/2020</t>
  </si>
  <si>
    <t>11/01/2022</t>
  </si>
  <si>
    <t>10/04/2021</t>
  </si>
  <si>
    <t>07/05/2021</t>
  </si>
  <si>
    <t>13/05/2021</t>
  </si>
  <si>
    <t>16/05/2021</t>
  </si>
  <si>
    <t>Uso da Fluorescência a Laser (SPY)</t>
  </si>
  <si>
    <t>14/10/2021</t>
  </si>
  <si>
    <t>Equipamentos 2020 ICESP</t>
  </si>
  <si>
    <t>MS-Major Olimpio</t>
  </si>
  <si>
    <t>26/06/2023</t>
  </si>
  <si>
    <t>Projetos Ativos Posição em 31 de dezembro 2020</t>
  </si>
  <si>
    <t>Valor Total dos Projetos Ativos em Dezembro - 2020</t>
  </si>
  <si>
    <t>31/12/2021</t>
  </si>
  <si>
    <t>22/12/2021</t>
  </si>
  <si>
    <t>SES - Custeio - Emenda Geraldo Cruz - ICESP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</si>
</sst>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[$€-2]* #,##0.00_);_([$€-2]* \(#,##0.00\);_([$€-2]* &quot;-&quot;??_)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Verdana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24">
    <xf numFmtId="0" fontId="0" fillId="0" borderId="0"/>
    <xf numFmtId="166" fontId="61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64" fillId="0" borderId="0"/>
    <xf numFmtId="0" fontId="66" fillId="0" borderId="0"/>
    <xf numFmtId="0" fontId="5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58" fillId="0" borderId="0"/>
    <xf numFmtId="165" fontId="58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57" fillId="0" borderId="0"/>
    <xf numFmtId="0" fontId="56" fillId="0" borderId="0"/>
    <xf numFmtId="0" fontId="55" fillId="0" borderId="0"/>
    <xf numFmtId="43" fontId="55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0" fontId="53" fillId="0" borderId="0"/>
    <xf numFmtId="43" fontId="53" fillId="0" borderId="0" applyFont="0" applyFill="0" applyBorder="0" applyAlignment="0" applyProtection="0"/>
    <xf numFmtId="0" fontId="52" fillId="0" borderId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1" fillId="0" borderId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50" fillId="0" borderId="0"/>
    <xf numFmtId="43" fontId="50" fillId="0" borderId="0" applyFont="0" applyFill="0" applyBorder="0" applyAlignment="0" applyProtection="0"/>
    <xf numFmtId="0" fontId="49" fillId="0" borderId="0"/>
    <xf numFmtId="43" fontId="49" fillId="0" borderId="0" applyFont="0" applyFill="0" applyBorder="0" applyAlignment="0" applyProtection="0"/>
    <xf numFmtId="0" fontId="48" fillId="0" borderId="0"/>
    <xf numFmtId="43" fontId="48" fillId="0" borderId="0" applyFon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43" fontId="58" fillId="0" borderId="0" applyFont="0" applyFill="0" applyBorder="0" applyAlignment="0" applyProtection="0"/>
    <xf numFmtId="0" fontId="72" fillId="0" borderId="0"/>
    <xf numFmtId="0" fontId="37" fillId="0" borderId="0"/>
    <xf numFmtId="0" fontId="58" fillId="0" borderId="0"/>
    <xf numFmtId="0" fontId="36" fillId="0" borderId="0"/>
    <xf numFmtId="0" fontId="36" fillId="0" borderId="0"/>
    <xf numFmtId="0" fontId="35" fillId="0" borderId="0"/>
    <xf numFmtId="43" fontId="34" fillId="0" borderId="0" applyFont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5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165" fontId="58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0">
    <xf numFmtId="0" fontId="0" fillId="0" borderId="0" xfId="0"/>
    <xf numFmtId="0" fontId="65" fillId="0" borderId="5" xfId="0" applyFont="1" applyBorder="1" applyAlignment="1">
      <alignment vertical="center"/>
    </xf>
    <xf numFmtId="14" fontId="65" fillId="0" borderId="5" xfId="0" applyNumberFormat="1" applyFont="1" applyBorder="1" applyAlignment="1">
      <alignment horizontal="center" vertical="center"/>
    </xf>
    <xf numFmtId="0" fontId="60" fillId="0" borderId="0" xfId="5" applyFont="1" applyAlignment="1">
      <alignment horizontal="center" vertical="center" wrapText="1"/>
    </xf>
    <xf numFmtId="0" fontId="60" fillId="0" borderId="0" xfId="5" applyFont="1" applyAlignment="1">
      <alignment vertical="center"/>
    </xf>
    <xf numFmtId="0" fontId="67" fillId="2" borderId="1" xfId="5" applyFont="1" applyFill="1" applyBorder="1" applyAlignment="1">
      <alignment horizontal="center" vertical="center" wrapText="1"/>
    </xf>
    <xf numFmtId="0" fontId="67" fillId="3" borderId="1" xfId="5" applyFont="1" applyFill="1" applyBorder="1" applyAlignment="1">
      <alignment horizontal="center" vertical="center" wrapText="1"/>
    </xf>
    <xf numFmtId="0" fontId="65" fillId="0" borderId="5" xfId="5" applyFont="1" applyBorder="1" applyAlignment="1">
      <alignment horizontal="center" vertical="center" wrapText="1"/>
    </xf>
    <xf numFmtId="0" fontId="70" fillId="0" borderId="5" xfId="5" applyFont="1" applyBorder="1" applyAlignment="1">
      <alignment horizontal="center" vertical="center"/>
    </xf>
    <xf numFmtId="0" fontId="71" fillId="0" borderId="0" xfId="5" applyFont="1" applyAlignment="1">
      <alignment vertical="center"/>
    </xf>
    <xf numFmtId="0" fontId="65" fillId="0" borderId="9" xfId="5" applyFont="1" applyBorder="1" applyAlignment="1">
      <alignment horizontal="center" vertical="center"/>
    </xf>
    <xf numFmtId="0" fontId="67" fillId="0" borderId="0" xfId="5" applyFont="1" applyAlignment="1">
      <alignment vertical="center"/>
    </xf>
    <xf numFmtId="0" fontId="67" fillId="2" borderId="1" xfId="5" applyFont="1" applyFill="1" applyBorder="1" applyAlignment="1">
      <alignment horizontal="center" vertical="center"/>
    </xf>
    <xf numFmtId="0" fontId="67" fillId="3" borderId="1" xfId="5" applyFont="1" applyFill="1" applyBorder="1" applyAlignment="1">
      <alignment horizontal="center" vertical="center"/>
    </xf>
    <xf numFmtId="0" fontId="70" fillId="0" borderId="4" xfId="5" applyFont="1" applyBorder="1" applyAlignment="1">
      <alignment horizontal="center" vertical="center"/>
    </xf>
    <xf numFmtId="0" fontId="70" fillId="0" borderId="5" xfId="5" applyFont="1" applyBorder="1" applyAlignment="1">
      <alignment vertical="center"/>
    </xf>
    <xf numFmtId="4" fontId="70" fillId="0" borderId="5" xfId="22" applyNumberFormat="1" applyFont="1" applyBorder="1" applyAlignment="1">
      <alignment horizontal="right" vertical="center" wrapText="1"/>
    </xf>
    <xf numFmtId="0" fontId="65" fillId="0" borderId="0" xfId="5" applyFont="1" applyAlignment="1">
      <alignment vertical="center"/>
    </xf>
    <xf numFmtId="0" fontId="65" fillId="0" borderId="6" xfId="5" applyFont="1" applyBorder="1" applyAlignment="1">
      <alignment horizontal="center" vertical="center"/>
    </xf>
    <xf numFmtId="0" fontId="70" fillId="0" borderId="8" xfId="5" applyFont="1" applyBorder="1" applyAlignment="1">
      <alignment horizontal="center" vertical="center"/>
    </xf>
    <xf numFmtId="0" fontId="70" fillId="0" borderId="8" xfId="5" applyFont="1" applyBorder="1" applyAlignment="1">
      <alignment vertical="center"/>
    </xf>
    <xf numFmtId="4" fontId="70" fillId="0" borderId="8" xfId="22" applyNumberFormat="1" applyFont="1" applyBorder="1" applyAlignment="1">
      <alignment horizontal="right" vertical="center" wrapText="1"/>
    </xf>
    <xf numFmtId="0" fontId="70" fillId="0" borderId="6" xfId="5" applyFont="1" applyBorder="1" applyAlignment="1">
      <alignment horizontal="center" vertical="center"/>
    </xf>
    <xf numFmtId="0" fontId="63" fillId="0" borderId="0" xfId="5" applyFont="1" applyAlignment="1">
      <alignment vertical="center"/>
    </xf>
    <xf numFmtId="0" fontId="59" fillId="0" borderId="0" xfId="5" applyFont="1" applyAlignment="1">
      <alignment vertical="center"/>
    </xf>
    <xf numFmtId="0" fontId="63" fillId="0" borderId="0" xfId="5" applyFont="1" applyAlignment="1">
      <alignment horizontal="center" vertical="center"/>
    </xf>
    <xf numFmtId="0" fontId="70" fillId="0" borderId="5" xfId="5" applyFont="1" applyBorder="1" applyAlignment="1">
      <alignment vertical="center" wrapText="1"/>
    </xf>
    <xf numFmtId="0" fontId="70" fillId="4" borderId="5" xfId="5" applyFont="1" applyFill="1" applyBorder="1" applyAlignment="1">
      <alignment horizontal="center" vertical="center"/>
    </xf>
    <xf numFmtId="49" fontId="70" fillId="4" borderId="5" xfId="5" applyNumberFormat="1" applyFont="1" applyFill="1" applyBorder="1" applyAlignment="1">
      <alignment horizontal="center" vertical="center"/>
    </xf>
    <xf numFmtId="0" fontId="71" fillId="4" borderId="0" xfId="5" applyFont="1" applyFill="1" applyAlignment="1">
      <alignment vertical="center"/>
    </xf>
    <xf numFmtId="0" fontId="65" fillId="4" borderId="6" xfId="5" applyFont="1" applyFill="1" applyBorder="1" applyAlignment="1">
      <alignment horizontal="left" vertical="center" wrapText="1"/>
    </xf>
    <xf numFmtId="0" fontId="65" fillId="4" borderId="6" xfId="5" applyFont="1" applyFill="1" applyBorder="1" applyAlignment="1">
      <alignment horizontal="center" vertical="center"/>
    </xf>
    <xf numFmtId="0" fontId="70" fillId="0" borderId="7" xfId="5" applyFont="1" applyBorder="1" applyAlignment="1">
      <alignment horizontal="center" vertical="center"/>
    </xf>
    <xf numFmtId="0" fontId="70" fillId="4" borderId="6" xfId="5" applyFont="1" applyFill="1" applyBorder="1" applyAlignment="1">
      <alignment horizontal="center" vertical="center"/>
    </xf>
    <xf numFmtId="49" fontId="70" fillId="4" borderId="6" xfId="5" applyNumberFormat="1" applyFont="1" applyFill="1" applyBorder="1" applyAlignment="1">
      <alignment horizontal="center" vertical="center"/>
    </xf>
    <xf numFmtId="43" fontId="67" fillId="2" borderId="1" xfId="65" applyFont="1" applyFill="1" applyBorder="1" applyAlignment="1">
      <alignment horizontal="center" vertical="center"/>
    </xf>
    <xf numFmtId="0" fontId="34" fillId="0" borderId="0" xfId="66"/>
    <xf numFmtId="0" fontId="62" fillId="0" borderId="0" xfId="5" applyFont="1" applyAlignment="1">
      <alignment vertical="center" wrapText="1"/>
    </xf>
    <xf numFmtId="0" fontId="65" fillId="0" borderId="8" xfId="0" applyFont="1" applyBorder="1" applyAlignment="1">
      <alignment vertical="center"/>
    </xf>
    <xf numFmtId="0" fontId="62" fillId="5" borderId="1" xfId="5" applyFont="1" applyFill="1" applyBorder="1" applyAlignment="1">
      <alignment vertical="center"/>
    </xf>
    <xf numFmtId="4" fontId="62" fillId="5" borderId="1" xfId="19" applyNumberFormat="1" applyFont="1" applyFill="1" applyBorder="1" applyAlignment="1">
      <alignment horizontal="right" vertical="center" wrapText="1"/>
    </xf>
    <xf numFmtId="1" fontId="62" fillId="5" borderId="1" xfId="5" applyNumberFormat="1" applyFont="1" applyFill="1" applyBorder="1" applyAlignment="1">
      <alignment horizontal="center" vertical="center"/>
    </xf>
    <xf numFmtId="0" fontId="63" fillId="5" borderId="13" xfId="5" applyFont="1" applyFill="1" applyBorder="1" applyAlignment="1">
      <alignment horizontal="center" vertical="center"/>
    </xf>
    <xf numFmtId="0" fontId="62" fillId="5" borderId="1" xfId="5" applyFont="1" applyFill="1" applyBorder="1" applyAlignment="1">
      <alignment horizontal="center" vertical="center" wrapText="1"/>
    </xf>
    <xf numFmtId="0" fontId="62" fillId="5" borderId="1" xfId="5" applyFont="1" applyFill="1" applyBorder="1" applyAlignment="1">
      <alignment vertical="center" wrapText="1"/>
    </xf>
    <xf numFmtId="4" fontId="62" fillId="5" borderId="1" xfId="65" applyNumberFormat="1" applyFont="1" applyFill="1" applyBorder="1" applyAlignment="1">
      <alignment horizontal="right" vertical="center" wrapText="1"/>
    </xf>
    <xf numFmtId="43" fontId="34" fillId="0" borderId="0" xfId="66" applyNumberFormat="1"/>
    <xf numFmtId="0" fontId="70" fillId="4" borderId="8" xfId="5" applyFont="1" applyFill="1" applyBorder="1" applyAlignment="1">
      <alignment horizontal="center" vertical="center"/>
    </xf>
    <xf numFmtId="0" fontId="62" fillId="5" borderId="7" xfId="5" applyFont="1" applyFill="1" applyBorder="1" applyAlignment="1">
      <alignment vertical="center" wrapText="1"/>
    </xf>
    <xf numFmtId="0" fontId="62" fillId="5" borderId="14" xfId="5" applyFont="1" applyFill="1" applyBorder="1" applyAlignment="1">
      <alignment vertical="center" wrapText="1"/>
    </xf>
    <xf numFmtId="0" fontId="65" fillId="4" borderId="9" xfId="5" applyFont="1" applyFill="1" applyBorder="1" applyAlignment="1">
      <alignment horizontal="left" vertical="center" wrapText="1"/>
    </xf>
    <xf numFmtId="0" fontId="65" fillId="4" borderId="9" xfId="5" applyFont="1" applyFill="1" applyBorder="1" applyAlignment="1">
      <alignment horizontal="center" vertical="center"/>
    </xf>
    <xf numFmtId="0" fontId="70" fillId="4" borderId="9" xfId="5" applyFont="1" applyFill="1" applyBorder="1" applyAlignment="1">
      <alignment horizontal="center" vertical="center"/>
    </xf>
    <xf numFmtId="0" fontId="70" fillId="0" borderId="9" xfId="5" applyFont="1" applyBorder="1" applyAlignment="1">
      <alignment horizontal="center" vertical="center"/>
    </xf>
    <xf numFmtId="0" fontId="65" fillId="0" borderId="8" xfId="5" applyFont="1" applyBorder="1" applyAlignment="1">
      <alignment horizontal="center" vertical="center" wrapText="1"/>
    </xf>
    <xf numFmtId="4" fontId="34" fillId="0" borderId="0" xfId="66" applyNumberFormat="1"/>
    <xf numFmtId="0" fontId="26" fillId="0" borderId="0" xfId="66" applyFont="1"/>
    <xf numFmtId="4" fontId="70" fillId="4" borderId="5" xfId="22" applyNumberFormat="1" applyFont="1" applyFill="1" applyBorder="1" applyAlignment="1">
      <alignment horizontal="right" vertical="center" wrapText="1"/>
    </xf>
    <xf numFmtId="4" fontId="65" fillId="0" borderId="5" xfId="19" applyNumberFormat="1" applyFont="1" applyBorder="1" applyAlignment="1">
      <alignment vertical="center" wrapText="1"/>
    </xf>
    <xf numFmtId="4" fontId="70" fillId="4" borderId="8" xfId="22" applyNumberFormat="1" applyFont="1" applyFill="1" applyBorder="1" applyAlignment="1">
      <alignment horizontal="right" vertical="center" wrapText="1"/>
    </xf>
    <xf numFmtId="0" fontId="62" fillId="0" borderId="0" xfId="5" applyFont="1" applyAlignment="1">
      <alignment horizontal="left" vertical="center" wrapText="1"/>
    </xf>
    <xf numFmtId="4" fontId="62" fillId="0" borderId="0" xfId="65" applyNumberFormat="1" applyFont="1" applyAlignment="1">
      <alignment horizontal="right" vertical="center" wrapText="1"/>
    </xf>
    <xf numFmtId="49" fontId="70" fillId="4" borderId="12" xfId="5" applyNumberFormat="1" applyFont="1" applyFill="1" applyBorder="1" applyAlignment="1">
      <alignment horizontal="center" vertical="center"/>
    </xf>
    <xf numFmtId="0" fontId="70" fillId="4" borderId="15" xfId="5" applyFont="1" applyFill="1" applyBorder="1" applyAlignment="1">
      <alignment horizontal="center" vertical="center"/>
    </xf>
    <xf numFmtId="0" fontId="62" fillId="0" borderId="3" xfId="5" applyFont="1" applyBorder="1" applyAlignment="1">
      <alignment vertical="center" wrapText="1"/>
    </xf>
    <xf numFmtId="4" fontId="62" fillId="5" borderId="7" xfId="65" applyNumberFormat="1" applyFont="1" applyFill="1" applyBorder="1" applyAlignment="1">
      <alignment horizontal="right" vertical="center" wrapText="1"/>
    </xf>
    <xf numFmtId="49" fontId="70" fillId="4" borderId="9" xfId="5" applyNumberFormat="1" applyFont="1" applyFill="1" applyBorder="1" applyAlignment="1">
      <alignment horizontal="center" vertical="center"/>
    </xf>
    <xf numFmtId="4" fontId="70" fillId="4" borderId="9" xfId="22" applyNumberFormat="1" applyFont="1" applyFill="1" applyBorder="1" applyAlignment="1">
      <alignment horizontal="right" vertical="center" wrapText="1"/>
    </xf>
    <xf numFmtId="14" fontId="65" fillId="0" borderId="8" xfId="0" applyNumberFormat="1" applyFont="1" applyBorder="1" applyAlignment="1">
      <alignment horizontal="center" vertical="center"/>
    </xf>
    <xf numFmtId="4" fontId="65" fillId="0" borderId="8" xfId="19" applyNumberFormat="1" applyFont="1" applyBorder="1" applyAlignment="1">
      <alignment vertical="center" wrapText="1"/>
    </xf>
    <xf numFmtId="0" fontId="65" fillId="0" borderId="0" xfId="66" applyFont="1"/>
    <xf numFmtId="0" fontId="70" fillId="0" borderId="7" xfId="5" applyFont="1" applyBorder="1" applyAlignment="1">
      <alignment vertical="center"/>
    </xf>
    <xf numFmtId="49" fontId="70" fillId="4" borderId="11" xfId="5" applyNumberFormat="1" applyFont="1" applyFill="1" applyBorder="1" applyAlignment="1">
      <alignment horizontal="center" vertical="center"/>
    </xf>
    <xf numFmtId="4" fontId="70" fillId="0" borderId="7" xfId="22" applyNumberFormat="1" applyFont="1" applyBorder="1" applyAlignment="1">
      <alignment horizontal="right" vertical="center" wrapText="1"/>
    </xf>
    <xf numFmtId="49" fontId="70" fillId="4" borderId="10" xfId="5" applyNumberFormat="1" applyFont="1" applyFill="1" applyBorder="1" applyAlignment="1">
      <alignment horizontal="center" vertical="center"/>
    </xf>
    <xf numFmtId="0" fontId="62" fillId="0" borderId="0" xfId="5" applyFont="1" applyAlignment="1">
      <alignment horizontal="center" vertical="center"/>
    </xf>
    <xf numFmtId="49" fontId="62" fillId="0" borderId="0" xfId="18" applyNumberFormat="1" applyFont="1" applyAlignment="1">
      <alignment horizontal="center" vertical="center"/>
    </xf>
    <xf numFmtId="0" fontId="62" fillId="5" borderId="1" xfId="5" applyFont="1" applyFill="1" applyBorder="1" applyAlignment="1">
      <alignment horizontal="left" vertical="center" wrapText="1"/>
    </xf>
    <xf numFmtId="0" fontId="62" fillId="0" borderId="2" xfId="5" applyFont="1" applyBorder="1" applyAlignment="1">
      <alignment horizontal="center" vertical="center"/>
    </xf>
    <xf numFmtId="0" fontId="62" fillId="5" borderId="7" xfId="5" applyFont="1" applyFill="1" applyBorder="1" applyAlignment="1">
      <alignment horizontal="left" vertical="center" wrapText="1"/>
    </xf>
  </cellXfs>
  <cellStyles count="124">
    <cellStyle name="Euro" xfId="1" xr:uid="{00000000-0005-0000-0000-000000000000}"/>
    <cellStyle name="Moeda 2" xfId="2" xr:uid="{00000000-0005-0000-0000-000001000000}"/>
    <cellStyle name="Normal" xfId="0" builtinId="0"/>
    <cellStyle name="Normal 10" xfId="66" xr:uid="{00000000-0005-0000-0000-000003000000}"/>
    <cellStyle name="Normal 10 2" xfId="96" xr:uid="{00000000-0005-0000-0000-000004000000}"/>
    <cellStyle name="Normal 2" xfId="3" xr:uid="{00000000-0005-0000-0000-000005000000}"/>
    <cellStyle name="Normal 2 10" xfId="4" xr:uid="{00000000-0005-0000-0000-000006000000}"/>
    <cellStyle name="Normal 2 11" xfId="5" xr:uid="{00000000-0005-0000-0000-000007000000}"/>
    <cellStyle name="Normal 2 2" xfId="6" xr:uid="{00000000-0005-0000-0000-000008000000}"/>
    <cellStyle name="Normal 2 3" xfId="7" xr:uid="{00000000-0005-0000-0000-000009000000}"/>
    <cellStyle name="Normal 2 4" xfId="8" xr:uid="{00000000-0005-0000-0000-00000A000000}"/>
    <cellStyle name="Normal 2 5" xfId="9" xr:uid="{00000000-0005-0000-0000-00000B000000}"/>
    <cellStyle name="Normal 2 6" xfId="10" xr:uid="{00000000-0005-0000-0000-00000C000000}"/>
    <cellStyle name="Normal 2 7" xfId="11" xr:uid="{00000000-0005-0000-0000-00000D000000}"/>
    <cellStyle name="Normal 2 8" xfId="12" xr:uid="{00000000-0005-0000-0000-00000E000000}"/>
    <cellStyle name="Normal 2 9" xfId="13" xr:uid="{00000000-0005-0000-0000-00000F000000}"/>
    <cellStyle name="Normal 3" xfId="14" xr:uid="{00000000-0005-0000-0000-000010000000}"/>
    <cellStyle name="Normal 4" xfId="15" xr:uid="{00000000-0005-0000-0000-000011000000}"/>
    <cellStyle name="Normal 5" xfId="16" xr:uid="{00000000-0005-0000-0000-000012000000}"/>
    <cellStyle name="Normal 6" xfId="17" xr:uid="{00000000-0005-0000-0000-000013000000}"/>
    <cellStyle name="Normal 7" xfId="27" xr:uid="{00000000-0005-0000-0000-000014000000}"/>
    <cellStyle name="Normal 7 2" xfId="28" xr:uid="{00000000-0005-0000-0000-000015000000}"/>
    <cellStyle name="Normal 7 2 2" xfId="29" xr:uid="{00000000-0005-0000-0000-000016000000}"/>
    <cellStyle name="Normal 7 2 2 2" xfId="31" xr:uid="{00000000-0005-0000-0000-000017000000}"/>
    <cellStyle name="Normal 7 2 2 2 2" xfId="33" xr:uid="{00000000-0005-0000-0000-000018000000}"/>
    <cellStyle name="Normal 7 2 2 2 2 2" xfId="35" xr:uid="{00000000-0005-0000-0000-000019000000}"/>
    <cellStyle name="Normal 7 2 2 2 2 2 2" xfId="38" xr:uid="{00000000-0005-0000-0000-00001A000000}"/>
    <cellStyle name="Normal 7 2 2 2 2 2 2 2" xfId="41" xr:uid="{00000000-0005-0000-0000-00001B000000}"/>
    <cellStyle name="Normal 7 2 2 2 2 2 2 2 2" xfId="43" xr:uid="{00000000-0005-0000-0000-00001C000000}"/>
    <cellStyle name="Normal 7 2 2 2 2 2 2 2 2 2" xfId="45" xr:uid="{00000000-0005-0000-0000-00001D000000}"/>
    <cellStyle name="Normal 7 2 2 2 2 2 2 2 2 2 2" xfId="47" xr:uid="{00000000-0005-0000-0000-00001E000000}"/>
    <cellStyle name="Normal 7 2 2 2 2 2 2 2 2 2 2 2" xfId="90" xr:uid="{00000000-0005-0000-0000-00001F000000}"/>
    <cellStyle name="Normal 7 2 2 2 2 2 2 2 2 2 3" xfId="49" xr:uid="{00000000-0005-0000-0000-000020000000}"/>
    <cellStyle name="Normal 7 2 2 2 2 2 2 2 2 2 3 2" xfId="50" xr:uid="{00000000-0005-0000-0000-000021000000}"/>
    <cellStyle name="Normal 7 2 2 2 2 2 2 2 2 2 3 2 2" xfId="51" xr:uid="{00000000-0005-0000-0000-000022000000}"/>
    <cellStyle name="Normal 7 2 2 2 2 2 2 2 2 2 3 2 2 2" xfId="52" xr:uid="{00000000-0005-0000-0000-000023000000}"/>
    <cellStyle name="Normal 7 2 2 2 2 2 2 2 2 2 3 2 2 2 2" xfId="92" xr:uid="{00000000-0005-0000-0000-000024000000}"/>
    <cellStyle name="Normal 7 2 2 2 2 2 2 2 2 2 3 2 2 3" xfId="53" xr:uid="{00000000-0005-0000-0000-000025000000}"/>
    <cellStyle name="Normal 7 2 2 2 2 2 2 2 2 2 3 2 2 3 2" xfId="54" xr:uid="{00000000-0005-0000-0000-000026000000}"/>
    <cellStyle name="Normal 7 2 2 2 2 2 2 2 2 2 3 2 2 3 2 2" xfId="55" xr:uid="{00000000-0005-0000-0000-000027000000}"/>
    <cellStyle name="Normal 7 2 2 2 2 2 2 2 2 2 3 2 2 3 2 2 2" xfId="56" xr:uid="{00000000-0005-0000-0000-000028000000}"/>
    <cellStyle name="Normal 7 2 2 2 2 2 2 2 2 2 3 2 2 3 2 2 2 2" xfId="57" xr:uid="{00000000-0005-0000-0000-000029000000}"/>
    <cellStyle name="Normal 7 2 2 2 2 2 2 2 2 2 3 2 2 3 2 2 2 2 2" xfId="60" xr:uid="{00000000-0005-0000-0000-00002A000000}"/>
    <cellStyle name="Normal 7 2 2 2 2 2 2 2 2 2 3 2 2 3 2 2 2 2 2 2" xfId="63" xr:uid="{00000000-0005-0000-0000-00002B000000}"/>
    <cellStyle name="Normal 7 2 2 2 2 2 2 2 2 2 3 2 2 3 2 2 2 2 2 2 2" xfId="64" xr:uid="{00000000-0005-0000-0000-00002C000000}"/>
    <cellStyle name="Normal 7 2 2 2 2 2 2 2 2 2 3 2 2 3 2 2 2 2 2 2 2 2" xfId="67" xr:uid="{00000000-0005-0000-0000-00002D000000}"/>
    <cellStyle name="Normal 7 2 2 2 2 2 2 2 2 2 3 2 2 3 2 2 2 2 2 2 2 2 2" xfId="68" xr:uid="{00000000-0005-0000-0000-00002E000000}"/>
    <cellStyle name="Normal 7 2 2 2 2 2 2 2 2 2 3 2 2 3 2 2 2 2 2 2 2 2 2 2" xfId="69" xr:uid="{00000000-0005-0000-0000-00002F000000}"/>
    <cellStyle name="Normal 7 2 2 2 2 2 2 2 2 2 3 2 2 3 2 2 2 2 2 2 2 2 2 2 2" xfId="70" xr:uid="{00000000-0005-0000-0000-000030000000}"/>
    <cellStyle name="Normal 7 2 2 2 2 2 2 2 2 2 3 2 2 3 2 2 2 2 2 2 2 2 2 2 2 2" xfId="71" xr:uid="{00000000-0005-0000-0000-000031000000}"/>
    <cellStyle name="Normal 7 2 2 2 2 2 2 2 2 2 3 2 2 3 2 2 2 2 2 2 2 2 2 2 2 2 2" xfId="72" xr:uid="{00000000-0005-0000-0000-000032000000}"/>
    <cellStyle name="Normal 7 2 2 2 2 2 2 2 2 2 3 2 2 3 2 2 2 2 2 2 2 2 2 2 2 2 2 2" xfId="97" xr:uid="{00000000-0005-0000-0000-000033000000}"/>
    <cellStyle name="Normal 7 2 2 2 2 2 2 2 2 2 3 2 2 3 2 2 2 2 2 2 2 2 2 2 2 2 2 2 2" xfId="98" xr:uid="{00000000-0005-0000-0000-000034000000}"/>
    <cellStyle name="Normal 7 2 2 2 2 2 2 2 2 2 3 2 2 3 2 2 2 2 2 2 2 2 2 2 2 2 2 2 2 2" xfId="99" xr:uid="{00000000-0005-0000-0000-000035000000}"/>
    <cellStyle name="Normal 7 2 2 2 2 2 2 2 2 2 3 2 2 3 2 2 2 2 2 2 2 2 2 2 2 2 2 2 2 2 2" xfId="100" xr:uid="{00000000-0005-0000-0000-000036000000}"/>
    <cellStyle name="Normal 7 2 2 2 2 2 2 2 2 2 3 2 2 3 2 2 2 2 2 2 2 2 2 2 2 2 2 2 2 2 2 2" xfId="101" xr:uid="{00000000-0005-0000-0000-000037000000}"/>
    <cellStyle name="Normal 7 2 2 2 2 2 2 2 2 2 3 2 2 3 2 2 2 2 2 2 2 2 2 2 2 2 2 2 2 2 2 2 2" xfId="103" xr:uid="{00000000-0005-0000-0000-000038000000}"/>
    <cellStyle name="Normal 7 2 2 2 2 2 2 2 2 2 3 2 2 3 2 2 2 2 2 2 2 2 2 2 2 2 2 2 2 2 2 2 3" xfId="104" xr:uid="{00000000-0005-0000-0000-000039000000}"/>
    <cellStyle name="Normal 7 2 2 2 2 2 2 2 2 2 3 2 2 3 2 2 2 2 2 2 2 2 2 2 2 2 2 2 2 2 2 2 3 2" xfId="105" xr:uid="{00000000-0005-0000-0000-00003A000000}"/>
    <cellStyle name="Normal 7 2 2 2 2 2 2 2 2 2 3 2 2 3 2 2 2 2 2 2 2 2 2 2 2 2 2 2 2 2 2 2 3 2 2" xfId="106" xr:uid="{00000000-0005-0000-0000-00003B000000}"/>
    <cellStyle name="Normal 7 2 2 2 2 2 2 2 2 2 3 2 2 3 2 2 2 2 2 2 2 2 2 2 2 2 2 2 2 2 2 2 3 2 2 2" xfId="107" xr:uid="{00000000-0005-0000-0000-00003C000000}"/>
    <cellStyle name="Normal 7 2 2 2 2 2 2 2 2 2 3 2 2 3 2 2 2 2 2 2 2 2 2 2 2 2 2 2 2 2 2 2 3 2 2 3" xfId="108" xr:uid="{00000000-0005-0000-0000-00003D000000}"/>
    <cellStyle name="Normal 7 2 2 2 2 2 2 2 2 2 3 2 2 3 2 2 2 2 2 2 2 2 2 2 2 2 2 2 2 2 2 2 3 2 2 3 2" xfId="109" xr:uid="{00000000-0005-0000-0000-00003E000000}"/>
    <cellStyle name="Normal 7 2 2 2 2 2 2 2 2 2 3 2 2 3 2 2 2 2 2 2 2 2 2 2 2 2 2 2 2 2 2 2 3 2 2 3 2 2" xfId="110" xr:uid="{00000000-0005-0000-0000-00003F000000}"/>
    <cellStyle name="Normal 7 2 2 2 2 2 2 2 2 2 3 2 2 3 2 2 2 2 2 2 2 2 2 2 2 2 2 2 2 2 2 2 3 2 2 3 2 2 2" xfId="111" xr:uid="{00000000-0005-0000-0000-000040000000}"/>
    <cellStyle name="Normal 7 2 2 2 2 2 2 2 2 2 3 2 2 3 2 2 2 2 2 2 2 2 2 2 2 2 2 2 2 2 2 2 3 2 2 3 2 2 2 2" xfId="112" xr:uid="{00000000-0005-0000-0000-000041000000}"/>
    <cellStyle name="Normal 7 2 2 2 2 2 2 2 2 2 3 2 2 3 2 2 2 2 2 2 2 2 2 2 2 2 2 2 2 2 2 2 3 2 2 3 2 2 2 2 2" xfId="113" xr:uid="{00000000-0005-0000-0000-000042000000}"/>
    <cellStyle name="Normal 7 2 2 2 2 2 2 2 2 2 3 2 2 3 2 2 2 2 2 2 2 2 2 2 2 2 2 2 2 2 2 2 3 2 2 3 2 2 2 2 2 2" xfId="114" xr:uid="{00000000-0005-0000-0000-000043000000}"/>
    <cellStyle name="Normal 7 2 2 2 2 2 2 2 2 2 3 2 2 3 2 2 2 2 2 2 2 2 2 2 2 2 2 2 2 2 2 2 3 2 2 3 2 2 2 2 2 2 2" xfId="115" xr:uid="{00000000-0005-0000-0000-000044000000}"/>
    <cellStyle name="Normal 7 2 2 2 2 2 2 2 2 2 3 2 2 3 2 2 2 2 2 2 2 2 2 2 2 2 2 2 2 2 2 2 3 2 2 3 2 2 2 2 2 2 2 2" xfId="116" xr:uid="{00000000-0005-0000-0000-000045000000}"/>
    <cellStyle name="Normal 7 2 2 2 2 2 2 2 2 2 3 2 2 3 2 2 2 2 2 2 2 2 2 2 2 2 2 2 2 2 2 2 3 2 2 3 2 2 2 2 2 2 2 2 2" xfId="117" xr:uid="{00000000-0005-0000-0000-000046000000}"/>
    <cellStyle name="Normal 7 2 2 2 2 2 2 2 2 2 3 2 2 3 2 2 2 2 2 2 2 2 2 2 2 2 2 2 2 2 2 2 3 2 2 3 2 2 2 2 2 2 2 2 2 2" xfId="118" xr:uid="{00000000-0005-0000-0000-000047000000}"/>
    <cellStyle name="Normal 7 2 2 2 2 2 2 2 2 2 3 2 2 3 2 2 2 2 2 2 2 2 2 2 2 2 2 2 2 2 2 2 3 2 2 3 2 2 2 2 2 2 2 2 2 2 2" xfId="119" xr:uid="{376BC8EF-E365-42A4-B9ED-7FE2462834BD}"/>
    <cellStyle name="Normal 7 2 2 2 2 2 2 2 2 2 3 2 2 3 2 2 2 2 2 2 2 2 2 2 2 2 2 2 2 2 2 2 3 2 2 3 2 2 2 2 2 2 2 2 2 2 2 2" xfId="120" xr:uid="{84E81E11-E34E-4131-84F4-AB4DEBCC900B}"/>
    <cellStyle name="Normal 7 2 2 2 2 2 2 2 2 2 3 2 2 3 2 2 2 2 2 2 2 2 2 2 2 2 2 2 2 2 2 2 3 2 2 3 2 2 2 2 2 2 2 2 2 2 2 2 2" xfId="121" xr:uid="{14C0309C-5C80-46A2-B0C5-025359CEDF5C}"/>
    <cellStyle name="Normal 7 2 2 2 2 2 2 2 2 2 3 2 2 3 2 2 2 2 2 2 2 2 2 2 2 2 2 2 2 2 2 2 3 2 2 3 2 2 2 2 2 2 2 2 2 2 2 2 2 2" xfId="122" xr:uid="{1F29366F-38AC-41EF-85E5-4F1B924933A8}"/>
    <cellStyle name="Normal 7 2 2 2 2 2 2 2 2 2 3 2 2 3 2 2 2 2 2 2 2 2 2 2 2 2 2 2 2 2 2 2 3 2 2 3 2 2 2 2 2 2 2 2 2 2 2 2 2 2 2" xfId="123" xr:uid="{9DFCD6DA-A842-4039-919E-546E0444A346}"/>
    <cellStyle name="Normal 8" xfId="59" xr:uid="{00000000-0005-0000-0000-000048000000}"/>
    <cellStyle name="Normal 8 2" xfId="61" xr:uid="{00000000-0005-0000-0000-000049000000}"/>
    <cellStyle name="Normal 9" xfId="62" xr:uid="{00000000-0005-0000-0000-00004A000000}"/>
    <cellStyle name="Normal 9 2" xfId="94" xr:uid="{00000000-0005-0000-0000-00004B000000}"/>
    <cellStyle name="Normal_Est Clinicos 31000 (com entradas e saidas) REVISÃO FINAL 2 2" xfId="18" xr:uid="{00000000-0005-0000-0000-00004D000000}"/>
    <cellStyle name="Separador de milhares 2" xfId="20" xr:uid="{00000000-0005-0000-0000-00004F000000}"/>
    <cellStyle name="Separador de milhares 2 2" xfId="21" xr:uid="{00000000-0005-0000-0000-000050000000}"/>
    <cellStyle name="Separador de milhares 2 2 2" xfId="22" xr:uid="{00000000-0005-0000-0000-000051000000}"/>
    <cellStyle name="Separador de milhares 2 2 2 2" xfId="75" xr:uid="{00000000-0005-0000-0000-000052000000}"/>
    <cellStyle name="Separador de milhares 2 2 3" xfId="74" xr:uid="{00000000-0005-0000-0000-000053000000}"/>
    <cellStyle name="Separador de milhares 2 3" xfId="73" xr:uid="{00000000-0005-0000-0000-000054000000}"/>
    <cellStyle name="Separador de milhares 3" xfId="23" xr:uid="{00000000-0005-0000-0000-000055000000}"/>
    <cellStyle name="Separador de milhares 3 2" xfId="24" xr:uid="{00000000-0005-0000-0000-000056000000}"/>
    <cellStyle name="Separador de milhares 3 2 2" xfId="25" xr:uid="{00000000-0005-0000-0000-000057000000}"/>
    <cellStyle name="Separador de milhares 3 2 2 2" xfId="78" xr:uid="{00000000-0005-0000-0000-000058000000}"/>
    <cellStyle name="Separador de milhares 3 2 3" xfId="77" xr:uid="{00000000-0005-0000-0000-000059000000}"/>
    <cellStyle name="Separador de milhares 3 3" xfId="76" xr:uid="{00000000-0005-0000-0000-00005A000000}"/>
    <cellStyle name="Separador de milhares 4" xfId="26" xr:uid="{00000000-0005-0000-0000-00005B000000}"/>
    <cellStyle name="Separador de milhares 4 2" xfId="79" xr:uid="{00000000-0005-0000-0000-00005C000000}"/>
    <cellStyle name="Separador de milhares 5" xfId="30" xr:uid="{00000000-0005-0000-0000-00005D000000}"/>
    <cellStyle name="Separador de milhares 5 2" xfId="32" xr:uid="{00000000-0005-0000-0000-00005E000000}"/>
    <cellStyle name="Separador de milhares 5 2 2" xfId="34" xr:uid="{00000000-0005-0000-0000-00005F000000}"/>
    <cellStyle name="Separador de milhares 5 2 2 2" xfId="37" xr:uid="{00000000-0005-0000-0000-000060000000}"/>
    <cellStyle name="Separador de milhares 5 2 2 2 2" xfId="39" xr:uid="{00000000-0005-0000-0000-000061000000}"/>
    <cellStyle name="Separador de milhares 5 2 2 2 2 2" xfId="42" xr:uid="{00000000-0005-0000-0000-000062000000}"/>
    <cellStyle name="Separador de milhares 5 2 2 2 2 2 2" xfId="44" xr:uid="{00000000-0005-0000-0000-000063000000}"/>
    <cellStyle name="Separador de milhares 5 2 2 2 2 2 2 2" xfId="46" xr:uid="{00000000-0005-0000-0000-000064000000}"/>
    <cellStyle name="Separador de milhares 5 2 2 2 2 2 2 2 2" xfId="48" xr:uid="{00000000-0005-0000-0000-000065000000}"/>
    <cellStyle name="Separador de milhares 5 2 2 2 2 2 2 2 2 2" xfId="91" xr:uid="{00000000-0005-0000-0000-000066000000}"/>
    <cellStyle name="Separador de milhares 5 2 2 2 2 2 2 2 3" xfId="89" xr:uid="{00000000-0005-0000-0000-000067000000}"/>
    <cellStyle name="Separador de milhares 5 2 2 2 2 2 2 3" xfId="88" xr:uid="{00000000-0005-0000-0000-000068000000}"/>
    <cellStyle name="Separador de milhares 5 2 2 2 2 2 3" xfId="87" xr:uid="{00000000-0005-0000-0000-000069000000}"/>
    <cellStyle name="Separador de milhares 5 2 2 2 2 3" xfId="85" xr:uid="{00000000-0005-0000-0000-00006A000000}"/>
    <cellStyle name="Separador de milhares 5 2 2 2 3" xfId="84" xr:uid="{00000000-0005-0000-0000-00006B000000}"/>
    <cellStyle name="Separador de milhares 5 2 2 3" xfId="82" xr:uid="{00000000-0005-0000-0000-00006C000000}"/>
    <cellStyle name="Separador de milhares 5 2 3" xfId="81" xr:uid="{00000000-0005-0000-0000-00006D000000}"/>
    <cellStyle name="Separador de milhares 5 3" xfId="80" xr:uid="{00000000-0005-0000-0000-00006E000000}"/>
    <cellStyle name="Separador de milhares 6" xfId="36" xr:uid="{00000000-0005-0000-0000-00006F000000}"/>
    <cellStyle name="Separador de milhares 6 2" xfId="83" xr:uid="{00000000-0005-0000-0000-000070000000}"/>
    <cellStyle name="Vírgula" xfId="19" builtinId="3"/>
    <cellStyle name="Vírgula 2" xfId="40" xr:uid="{00000000-0005-0000-0000-000071000000}"/>
    <cellStyle name="Vírgula 2 2" xfId="86" xr:uid="{00000000-0005-0000-0000-000072000000}"/>
    <cellStyle name="Vírgula 2 3" xfId="102" xr:uid="{00000000-0005-0000-0000-000073000000}"/>
    <cellStyle name="Vírgula 3" xfId="58" xr:uid="{00000000-0005-0000-0000-000074000000}"/>
    <cellStyle name="Vírgula 3 2" xfId="93" xr:uid="{00000000-0005-0000-0000-000075000000}"/>
    <cellStyle name="Vírgula 4" xfId="65" xr:uid="{00000000-0005-0000-0000-000076000000}"/>
    <cellStyle name="Vírgula 4 2" xfId="95" xr:uid="{00000000-0005-0000-0000-000077000000}"/>
  </cellStyles>
  <dxfs count="0"/>
  <tableStyles count="0" defaultTableStyle="TableStyleMedium9" defaultPivotStyle="PivotStyleLight16"/>
  <colors>
    <mruColors>
      <color rgb="FFFFFF66"/>
      <color rgb="FFFFFFCC"/>
      <color rgb="FFFFCCFF"/>
      <color rgb="FFE6B8B7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118783</xdr:colOff>
      <xdr:row>0</xdr:row>
      <xdr:rowOff>17742</xdr:rowOff>
    </xdr:from>
    <xdr:ext cx="2273300" cy="776816"/>
    <xdr:pic>
      <xdr:nvPicPr>
        <xdr:cNvPr id="3" name="Picture 1" descr="Logo%20FFM%20Novo%20Fin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83" y="17742"/>
          <a:ext cx="2273300" cy="776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47625" cy="47625"/>
    <xdr:pic>
      <xdr:nvPicPr>
        <xdr:cNvPr id="4" name="Saldos1_Image1" descr="pix_verdeescur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9300" y="10782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32</xdr:row>
      <xdr:rowOff>0</xdr:rowOff>
    </xdr:from>
    <xdr:ext cx="47625" cy="47625"/>
    <xdr:pic>
      <xdr:nvPicPr>
        <xdr:cNvPr id="5" name="Saldos1_Image1" descr="pix_verdeescur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2353" y="852767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32</xdr:row>
      <xdr:rowOff>0</xdr:rowOff>
    </xdr:from>
    <xdr:ext cx="47625" cy="47625"/>
    <xdr:pic>
      <xdr:nvPicPr>
        <xdr:cNvPr id="6" name="Saldos1_Image1" descr="pix_verdeescur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2353" y="852767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G208"/>
  <sheetViews>
    <sheetView showGridLines="0" tabSelected="1" topLeftCell="A21" zoomScale="70" zoomScaleNormal="70" workbookViewId="0">
      <selection activeCell="D40" sqref="D40"/>
    </sheetView>
  </sheetViews>
  <sheetFormatPr defaultColWidth="9.140625" defaultRowHeight="15" x14ac:dyDescent="0.25"/>
  <cols>
    <col min="1" max="1" width="6.5703125" style="36" customWidth="1"/>
    <col min="2" max="2" width="10.42578125" style="36" customWidth="1"/>
    <col min="3" max="3" width="64.42578125" style="36" customWidth="1"/>
    <col min="4" max="4" width="43.85546875" style="36" customWidth="1"/>
    <col min="5" max="5" width="28" style="36" customWidth="1"/>
    <col min="6" max="6" width="18.85546875" style="36" customWidth="1"/>
    <col min="7" max="7" width="22" style="36" customWidth="1"/>
    <col min="8" max="16384" width="9.140625" style="36"/>
  </cols>
  <sheetData>
    <row r="1" spans="1:7" s="4" customFormat="1" ht="14.25" x14ac:dyDescent="0.2">
      <c r="A1" s="4" t="s">
        <v>12</v>
      </c>
    </row>
    <row r="2" spans="1:7" s="4" customFormat="1" ht="14.25" x14ac:dyDescent="0.2"/>
    <row r="3" spans="1:7" s="4" customFormat="1" ht="14.25" x14ac:dyDescent="0.2"/>
    <row r="4" spans="1:7" s="3" customFormat="1" ht="18" x14ac:dyDescent="0.2">
      <c r="A4" s="76" t="s">
        <v>19</v>
      </c>
      <c r="B4" s="76"/>
      <c r="C4" s="76"/>
      <c r="D4" s="76"/>
      <c r="E4" s="76"/>
      <c r="F4" s="76"/>
      <c r="G4" s="76"/>
    </row>
    <row r="5" spans="1:7" s="3" customFormat="1" ht="18" x14ac:dyDescent="0.2">
      <c r="A5" s="75"/>
      <c r="B5" s="75"/>
      <c r="C5" s="75"/>
      <c r="D5" s="75"/>
      <c r="E5" s="75"/>
      <c r="F5" s="75"/>
      <c r="G5" s="75"/>
    </row>
    <row r="6" spans="1:7" s="3" customFormat="1" ht="18" x14ac:dyDescent="0.2">
      <c r="A6" s="75" t="s">
        <v>55</v>
      </c>
      <c r="B6" s="75"/>
      <c r="C6" s="75"/>
      <c r="D6" s="75"/>
      <c r="E6" s="75"/>
      <c r="F6" s="75"/>
      <c r="G6" s="75"/>
    </row>
    <row r="7" spans="1:7" ht="11.25" customHeight="1" x14ac:dyDescent="0.25">
      <c r="A7" s="56"/>
    </row>
    <row r="8" spans="1:7" s="4" customFormat="1" ht="22.5" customHeight="1" x14ac:dyDescent="0.2">
      <c r="A8" s="78" t="s">
        <v>13</v>
      </c>
      <c r="B8" s="78"/>
      <c r="C8" s="78"/>
      <c r="D8" s="78"/>
      <c r="E8" s="78"/>
      <c r="F8" s="78"/>
      <c r="G8" s="78"/>
    </row>
    <row r="9" spans="1:7" s="4" customFormat="1" ht="46.5" customHeight="1" x14ac:dyDescent="0.2">
      <c r="A9" s="5" t="s">
        <v>5</v>
      </c>
      <c r="B9" s="6" t="s">
        <v>6</v>
      </c>
      <c r="C9" s="5" t="s">
        <v>7</v>
      </c>
      <c r="D9" s="5" t="s">
        <v>0</v>
      </c>
      <c r="E9" s="5" t="s">
        <v>9</v>
      </c>
      <c r="F9" s="5" t="s">
        <v>8</v>
      </c>
      <c r="G9" s="35" t="s">
        <v>1</v>
      </c>
    </row>
    <row r="10" spans="1:7" s="29" customFormat="1" ht="21" customHeight="1" x14ac:dyDescent="0.2">
      <c r="A10" s="18">
        <v>1</v>
      </c>
      <c r="B10" s="47">
        <v>88154</v>
      </c>
      <c r="C10" s="30" t="s">
        <v>50</v>
      </c>
      <c r="D10" s="31" t="s">
        <v>4</v>
      </c>
      <c r="E10" s="33" t="s">
        <v>14</v>
      </c>
      <c r="F10" s="34" t="s">
        <v>58</v>
      </c>
      <c r="G10" s="57">
        <v>5354678.5</v>
      </c>
    </row>
    <row r="11" spans="1:7" s="29" customFormat="1" ht="21" customHeight="1" x14ac:dyDescent="0.2">
      <c r="A11" s="18">
        <f>A10+1</f>
        <v>2</v>
      </c>
      <c r="B11" s="27">
        <v>88156</v>
      </c>
      <c r="C11" s="30" t="s">
        <v>38</v>
      </c>
      <c r="D11" s="31" t="s">
        <v>4</v>
      </c>
      <c r="E11" s="33" t="s">
        <v>14</v>
      </c>
      <c r="F11" s="62" t="s">
        <v>44</v>
      </c>
      <c r="G11" s="57">
        <v>3557538.48</v>
      </c>
    </row>
    <row r="12" spans="1:7" s="29" customFormat="1" ht="21" customHeight="1" x14ac:dyDescent="0.2">
      <c r="A12" s="18">
        <f>A11+1</f>
        <v>3</v>
      </c>
      <c r="B12" s="63">
        <v>88157</v>
      </c>
      <c r="C12" s="30" t="s">
        <v>39</v>
      </c>
      <c r="D12" s="31" t="s">
        <v>4</v>
      </c>
      <c r="E12" s="33" t="s">
        <v>14</v>
      </c>
      <c r="F12" s="62" t="s">
        <v>45</v>
      </c>
      <c r="G12" s="57">
        <v>5331629.54</v>
      </c>
    </row>
    <row r="13" spans="1:7" s="29" customFormat="1" ht="21" customHeight="1" x14ac:dyDescent="0.2">
      <c r="A13" s="18">
        <f>A12+1</f>
        <v>4</v>
      </c>
      <c r="B13" s="63">
        <v>88167</v>
      </c>
      <c r="C13" s="30" t="s">
        <v>40</v>
      </c>
      <c r="D13" s="31" t="s">
        <v>4</v>
      </c>
      <c r="E13" s="33" t="s">
        <v>14</v>
      </c>
      <c r="F13" s="62" t="s">
        <v>54</v>
      </c>
      <c r="G13" s="59">
        <v>3423935.85</v>
      </c>
    </row>
    <row r="14" spans="1:7" s="29" customFormat="1" ht="21" customHeight="1" x14ac:dyDescent="0.2">
      <c r="A14" s="10">
        <v>5</v>
      </c>
      <c r="B14" s="52">
        <v>88851</v>
      </c>
      <c r="C14" s="50" t="s">
        <v>30</v>
      </c>
      <c r="D14" s="51" t="s">
        <v>4</v>
      </c>
      <c r="E14" s="52" t="s">
        <v>2</v>
      </c>
      <c r="F14" s="66" t="s">
        <v>29</v>
      </c>
      <c r="G14" s="67">
        <v>187500</v>
      </c>
    </row>
    <row r="15" spans="1:7" s="4" customFormat="1" ht="21" customHeight="1" x14ac:dyDescent="0.2">
      <c r="A15" s="43">
        <f>A14</f>
        <v>5</v>
      </c>
      <c r="B15" s="37"/>
      <c r="C15" s="79" t="s">
        <v>16</v>
      </c>
      <c r="D15" s="79"/>
      <c r="E15" s="48"/>
      <c r="F15" s="49"/>
      <c r="G15" s="65">
        <f>SUM(G10:G14)</f>
        <v>17855282.370000001</v>
      </c>
    </row>
    <row r="16" spans="1:7" s="23" customFormat="1" ht="11.25" customHeight="1" x14ac:dyDescent="0.2">
      <c r="A16" s="11"/>
      <c r="B16" s="11"/>
      <c r="C16" s="24"/>
      <c r="D16" s="24"/>
      <c r="E16" s="24"/>
      <c r="F16" s="24"/>
      <c r="G16" s="24"/>
    </row>
    <row r="17" spans="1:7" s="4" customFormat="1" ht="22.5" customHeight="1" x14ac:dyDescent="0.2">
      <c r="A17" s="75" t="s">
        <v>15</v>
      </c>
      <c r="B17" s="75"/>
      <c r="C17" s="75"/>
      <c r="D17" s="75"/>
      <c r="E17" s="75"/>
      <c r="F17" s="75"/>
      <c r="G17" s="75"/>
    </row>
    <row r="18" spans="1:7" s="4" customFormat="1" ht="46.5" customHeight="1" x14ac:dyDescent="0.2">
      <c r="A18" s="12" t="s">
        <v>5</v>
      </c>
      <c r="B18" s="13" t="s">
        <v>6</v>
      </c>
      <c r="C18" s="5" t="s">
        <v>28</v>
      </c>
      <c r="D18" s="12" t="s">
        <v>0</v>
      </c>
      <c r="E18" s="12" t="s">
        <v>9</v>
      </c>
      <c r="F18" s="12" t="s">
        <v>8</v>
      </c>
      <c r="G18" s="35" t="s">
        <v>1</v>
      </c>
    </row>
    <row r="19" spans="1:7" s="9" customFormat="1" ht="21.75" customHeight="1" x14ac:dyDescent="0.2">
      <c r="A19" s="14">
        <v>1</v>
      </c>
      <c r="B19" s="8">
        <v>85146</v>
      </c>
      <c r="C19" s="20" t="s">
        <v>25</v>
      </c>
      <c r="D19" s="8" t="s">
        <v>11</v>
      </c>
      <c r="E19" s="22" t="s">
        <v>21</v>
      </c>
      <c r="F19" s="28" t="s">
        <v>57</v>
      </c>
      <c r="G19" s="21">
        <v>500000</v>
      </c>
    </row>
    <row r="20" spans="1:7" s="9" customFormat="1" ht="21.75" customHeight="1" x14ac:dyDescent="0.2">
      <c r="A20" s="14">
        <f t="shared" ref="A20:A25" si="0">A19+1</f>
        <v>2</v>
      </c>
      <c r="B20" s="8">
        <v>85147</v>
      </c>
      <c r="C20" s="15" t="s">
        <v>26</v>
      </c>
      <c r="D20" s="8" t="s">
        <v>11</v>
      </c>
      <c r="E20" s="8" t="s">
        <v>22</v>
      </c>
      <c r="F20" s="62" t="s">
        <v>43</v>
      </c>
      <c r="G20" s="16">
        <v>300000</v>
      </c>
    </row>
    <row r="21" spans="1:7" s="9" customFormat="1" ht="30" x14ac:dyDescent="0.2">
      <c r="A21" s="14">
        <f t="shared" si="0"/>
        <v>3</v>
      </c>
      <c r="B21" s="8">
        <v>85153</v>
      </c>
      <c r="C21" s="26" t="s">
        <v>27</v>
      </c>
      <c r="D21" s="8" t="s">
        <v>11</v>
      </c>
      <c r="E21" s="8" t="s">
        <v>24</v>
      </c>
      <c r="F21" s="62" t="s">
        <v>49</v>
      </c>
      <c r="G21" s="16">
        <v>130000</v>
      </c>
    </row>
    <row r="22" spans="1:7" s="9" customFormat="1" ht="21" customHeight="1" x14ac:dyDescent="0.2">
      <c r="A22" s="14">
        <f t="shared" si="0"/>
        <v>4</v>
      </c>
      <c r="B22" s="8">
        <v>85157</v>
      </c>
      <c r="C22" s="15" t="s">
        <v>31</v>
      </c>
      <c r="D22" s="8" t="s">
        <v>11</v>
      </c>
      <c r="E22" s="8" t="s">
        <v>32</v>
      </c>
      <c r="F22" s="62" t="s">
        <v>48</v>
      </c>
      <c r="G22" s="16">
        <v>1000000</v>
      </c>
    </row>
    <row r="23" spans="1:7" s="9" customFormat="1" ht="21" customHeight="1" x14ac:dyDescent="0.2">
      <c r="A23" s="14">
        <f t="shared" si="0"/>
        <v>5</v>
      </c>
      <c r="B23" s="8">
        <v>85158</v>
      </c>
      <c r="C23" s="15" t="s">
        <v>33</v>
      </c>
      <c r="D23" s="8" t="s">
        <v>11</v>
      </c>
      <c r="E23" s="8" t="s">
        <v>23</v>
      </c>
      <c r="F23" s="62" t="s">
        <v>46</v>
      </c>
      <c r="G23" s="16">
        <v>1000000</v>
      </c>
    </row>
    <row r="24" spans="1:7" s="9" customFormat="1" ht="21" customHeight="1" x14ac:dyDescent="0.2">
      <c r="A24" s="8">
        <f t="shared" si="0"/>
        <v>6</v>
      </c>
      <c r="B24" s="8">
        <v>85163</v>
      </c>
      <c r="C24" s="15" t="s">
        <v>34</v>
      </c>
      <c r="D24" s="8" t="s">
        <v>11</v>
      </c>
      <c r="E24" s="8" t="s">
        <v>35</v>
      </c>
      <c r="F24" s="74" t="s">
        <v>47</v>
      </c>
      <c r="G24" s="16">
        <v>200000</v>
      </c>
    </row>
    <row r="25" spans="1:7" s="9" customFormat="1" ht="21" customHeight="1" x14ac:dyDescent="0.2">
      <c r="A25" s="8">
        <f t="shared" si="0"/>
        <v>7</v>
      </c>
      <c r="B25" s="53">
        <v>85176</v>
      </c>
      <c r="C25" s="71" t="s">
        <v>52</v>
      </c>
      <c r="D25" s="32" t="s">
        <v>11</v>
      </c>
      <c r="E25" s="32" t="s">
        <v>53</v>
      </c>
      <c r="F25" s="72" t="s">
        <v>51</v>
      </c>
      <c r="G25" s="73">
        <v>196960</v>
      </c>
    </row>
    <row r="26" spans="1:7" s="23" customFormat="1" ht="21.75" customHeight="1" x14ac:dyDescent="0.2">
      <c r="A26" s="43">
        <f>A25</f>
        <v>7</v>
      </c>
      <c r="B26" s="37"/>
      <c r="C26" s="77" t="s">
        <v>20</v>
      </c>
      <c r="D26" s="77"/>
      <c r="E26" s="44"/>
      <c r="F26" s="44"/>
      <c r="G26" s="45">
        <f>SUM(G19:G25)</f>
        <v>3326960</v>
      </c>
    </row>
    <row r="27" spans="1:7" s="23" customFormat="1" ht="21.75" customHeight="1" x14ac:dyDescent="0.2">
      <c r="A27" s="11" t="s">
        <v>37</v>
      </c>
      <c r="B27" s="37"/>
      <c r="C27" s="60"/>
      <c r="D27" s="60"/>
      <c r="E27" s="37"/>
      <c r="F27" s="37"/>
      <c r="G27" s="61"/>
    </row>
    <row r="28" spans="1:7" s="23" customFormat="1" ht="21.75" customHeight="1" x14ac:dyDescent="0.2">
      <c r="A28" s="17"/>
      <c r="B28" s="37"/>
      <c r="C28" s="60"/>
      <c r="D28" s="60"/>
      <c r="E28" s="37"/>
      <c r="F28" s="37"/>
      <c r="G28" s="61"/>
    </row>
    <row r="29" spans="1:7" s="4" customFormat="1" ht="21.75" customHeight="1" x14ac:dyDescent="0.2">
      <c r="A29" s="75" t="s">
        <v>18</v>
      </c>
      <c r="B29" s="75"/>
      <c r="C29" s="75"/>
      <c r="D29" s="75"/>
      <c r="E29" s="75"/>
      <c r="F29" s="75"/>
      <c r="G29" s="75"/>
    </row>
    <row r="30" spans="1:7" s="4" customFormat="1" ht="45.75" customHeight="1" x14ac:dyDescent="0.2">
      <c r="A30" s="12" t="s">
        <v>5</v>
      </c>
      <c r="B30" s="13" t="s">
        <v>6</v>
      </c>
      <c r="C30" s="12" t="s">
        <v>10</v>
      </c>
      <c r="D30" s="12" t="s">
        <v>0</v>
      </c>
      <c r="E30" s="12" t="s">
        <v>9</v>
      </c>
      <c r="F30" s="12" t="s">
        <v>8</v>
      </c>
      <c r="G30" s="35" t="s">
        <v>1</v>
      </c>
    </row>
    <row r="31" spans="1:7" s="9" customFormat="1" ht="21" customHeight="1" x14ac:dyDescent="0.2">
      <c r="A31" s="19">
        <v>1</v>
      </c>
      <c r="B31" s="8">
        <v>86811</v>
      </c>
      <c r="C31" s="1" t="s">
        <v>41</v>
      </c>
      <c r="D31" s="8" t="s">
        <v>11</v>
      </c>
      <c r="E31" s="7" t="s">
        <v>42</v>
      </c>
      <c r="F31" s="2" t="s">
        <v>29</v>
      </c>
      <c r="G31" s="58">
        <v>550252.87</v>
      </c>
    </row>
    <row r="32" spans="1:7" s="9" customFormat="1" ht="21" customHeight="1" x14ac:dyDescent="0.2">
      <c r="A32" s="53">
        <v>2</v>
      </c>
      <c r="B32" s="19">
        <v>86843</v>
      </c>
      <c r="C32" s="38" t="s">
        <v>59</v>
      </c>
      <c r="D32" s="8" t="s">
        <v>11</v>
      </c>
      <c r="E32" s="54" t="s">
        <v>3</v>
      </c>
      <c r="F32" s="68">
        <v>44196</v>
      </c>
      <c r="G32" s="69">
        <v>200000</v>
      </c>
    </row>
    <row r="33" spans="1:7" s="23" customFormat="1" ht="21" customHeight="1" x14ac:dyDescent="0.2">
      <c r="A33" s="43">
        <f>A32</f>
        <v>2</v>
      </c>
      <c r="B33" s="64"/>
      <c r="C33" s="77" t="s">
        <v>17</v>
      </c>
      <c r="D33" s="77"/>
      <c r="E33" s="44"/>
      <c r="F33" s="44"/>
      <c r="G33" s="45">
        <f>SUM(G31:G31)</f>
        <v>550252.87</v>
      </c>
    </row>
    <row r="34" spans="1:7" ht="9" customHeight="1" x14ac:dyDescent="0.25">
      <c r="G34" s="55"/>
    </row>
    <row r="35" spans="1:7" ht="22.5" customHeight="1" x14ac:dyDescent="0.25">
      <c r="A35" s="41">
        <f>A15+A26+A33</f>
        <v>14</v>
      </c>
      <c r="B35" s="25"/>
      <c r="C35" s="39" t="s">
        <v>56</v>
      </c>
      <c r="D35" s="42"/>
      <c r="E35" s="42"/>
      <c r="F35" s="42"/>
      <c r="G35" s="40">
        <f>G26+G15+G33</f>
        <v>21732495.240000002</v>
      </c>
    </row>
    <row r="40" spans="1:7" x14ac:dyDescent="0.25">
      <c r="G40" s="46"/>
    </row>
    <row r="155" spans="1:1" ht="15.75" x14ac:dyDescent="0.25">
      <c r="A155" s="70"/>
    </row>
    <row r="208" spans="1:1" x14ac:dyDescent="0.25">
      <c r="A208" s="36" t="s">
        <v>36</v>
      </c>
    </row>
  </sheetData>
  <mergeCells count="9">
    <mergeCell ref="A4:G4"/>
    <mergeCell ref="C33:D33"/>
    <mergeCell ref="A8:G8"/>
    <mergeCell ref="A17:G17"/>
    <mergeCell ref="C15:D15"/>
    <mergeCell ref="C26:D26"/>
    <mergeCell ref="A29:G29"/>
    <mergeCell ref="A6:G6"/>
    <mergeCell ref="A5:G5"/>
  </mergeCells>
  <printOptions horizontalCentered="1"/>
  <pageMargins left="0.19685039370078741" right="0.19685039370078741" top="0.59055118110236227" bottom="0.39370078740157483" header="0.51181102362204722" footer="0.23622047244094491"/>
  <pageSetup paperSize="9" scale="56" fitToWidth="4" fitToHeight="4" orientation="landscape" verticalDpi="597" r:id="rId1"/>
  <headerFooter alignWithMargins="0">
    <oddFooter>&amp;L&amp;9Gerência Geral de Projetos e Pesquisas&amp;C&amp;8 &amp;D&amp;R&amp;12&amp;P/&amp;N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2391DB1-0BBD-418C-B50F-FEF5D33ABBDE}"/>
</file>

<file path=customXml/itemProps2.xml><?xml version="1.0" encoding="utf-8"?>
<ds:datastoreItem xmlns:ds="http://schemas.openxmlformats.org/officeDocument/2006/customXml" ds:itemID="{9F4B54CC-56DB-4A14-B5A5-782E22D06B68}"/>
</file>

<file path=customXml/itemProps3.xml><?xml version="1.0" encoding="utf-8"?>
<ds:datastoreItem xmlns:ds="http://schemas.openxmlformats.org/officeDocument/2006/customXml" ds:itemID="{7B9F6378-3CBE-4953-A499-18EB558589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Projetos Ativos ICESP</vt:lpstr>
      <vt:lpstr>'Projetos Ativos ICESP'!Area_de_impressao</vt:lpstr>
    </vt:vector>
  </TitlesOfParts>
  <Company>FFM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Ctanoeiro</dc:creator>
  <cp:lastModifiedBy>Gisele Cristiane Viveiros</cp:lastModifiedBy>
  <cp:lastPrinted>2020-11-20T12:10:20Z</cp:lastPrinted>
  <dcterms:created xsi:type="dcterms:W3CDTF">2006-06-22T13:49:19Z</dcterms:created>
  <dcterms:modified xsi:type="dcterms:W3CDTF">2025-04-29T11:15:44Z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