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aPastaDeTrabalho"/>
  <mc:AlternateContent xmlns:mc="http://schemas.openxmlformats.org/markup-compatibility/2006">
    <mc:Choice Requires="x15">
      <x15ac:absPath xmlns:x15ac="http://schemas.microsoft.com/office/spreadsheetml/2010/11/ac" url="O:\Ggpp\PROJETOS\RELATÓRIOS DIRETORIA\1-Conselho Curador\2022\Portal da Transparência\Planilhas salvas - Abr-25\"/>
    </mc:Choice>
  </mc:AlternateContent>
  <xr:revisionPtr revIDLastSave="0" documentId="13_ncr:1_{7F9F5075-3489-4987-BBC2-9241FEF1E50C}" xr6:coauthVersionLast="47" xr6:coauthVersionMax="47" xr10:uidLastSave="{00000000-0000-0000-0000-000000000000}"/>
  <bookViews>
    <workbookView xWindow="-120" yWindow="-120" windowWidth="24240" windowHeight="13140" tabRatio="862" xr2:uid="{00000000-000D-0000-FFFF-FFFF00000000}"/>
  </bookViews>
  <sheets>
    <sheet name="Projetos Ativos ICESP" sheetId="4" r:id="rId1"/>
  </sheets>
  <definedNames>
    <definedName name="_xlnm.Print_Area" localSheetId="0">'Projetos Ativos ICESP'!$A$1:$G$27</definedName>
    <definedName name="Z_0604B7E0_31FD_4BFF_82A7_3365BC5F0A59_.wvu.PrintArea" localSheetId="0" hidden="1">'Projetos Ativos ICESP'!$A$1:$G$27</definedName>
    <definedName name="Z_0A05C947_EA52_44BB_A339_4AA8EB2F5A7A_.wvu.PrintArea" localSheetId="0" hidden="1">'Projetos Ativos ICESP'!$A$1:$G$27</definedName>
    <definedName name="Z_106A9BD6_94DA_437E_A7FB_68D135134433_.wvu.PrintArea" localSheetId="0" hidden="1">'Projetos Ativos ICESP'!$A$1:$G$27</definedName>
    <definedName name="Z_2E87CD23_9F3C_4FF2_ACC9_87AE573FB773_.wvu.PrintArea" localSheetId="0" hidden="1">'Projetos Ativos ICESP'!$A$1:$G$27</definedName>
    <definedName name="Z_38AC3B9C_09AA_4B22_951C_27309F6F84E7_.wvu.PrintArea" localSheetId="0" hidden="1">'Projetos Ativos ICESP'!$A$1:$G$27</definedName>
    <definedName name="Z_5243BB76_C410_452B_9F55_8D5A721CEA3B_.wvu.PrintArea" localSheetId="0" hidden="1">'Projetos Ativos ICESP'!$A$1:$G$27</definedName>
    <definedName name="Z_5CCF4F70_1465_4BFC_BE6E_790880DE93AB_.wvu.PrintArea" localSheetId="0" hidden="1">'Projetos Ativos ICESP'!$A$1:$G$27</definedName>
    <definedName name="Z_67C3B617_B409_4DDC_AC87_70776F3BDE60_.wvu.PrintArea" localSheetId="0" hidden="1">'Projetos Ativos ICESP'!$A$1:$G$27</definedName>
    <definedName name="Z_8BA249FD_D559_430A_AF6F_5DA803436209_.wvu.PrintArea" localSheetId="0" hidden="1">'Projetos Ativos ICESP'!$A$1:$G$27</definedName>
    <definedName name="Z_B448B263_BF4A_4B90_83E4_2B86D86FF422_.wvu.PrintArea" localSheetId="0" hidden="1">'Projetos Ativos ICESP'!$A$1:$G$27</definedName>
    <definedName name="Z_B57A2BA4_F237_4418_8D63_6F20735E3D99_.wvu.PrintArea" localSheetId="0" hidden="1">'Projetos Ativos ICESP'!$A$1:$G$27</definedName>
    <definedName name="Z_D3FB89DA_4A9D_4991_BD01_0AD222F1663F_.wvu.PrintArea" localSheetId="0" hidden="1">'Projetos Ativos ICESP'!$A$1:$G$27</definedName>
    <definedName name="Z_D6ABB145_790F_46D7_B569_3041338F1FB1_.wvu.PrintArea" localSheetId="0" hidden="1">'Projetos Ativos ICESP'!$A$1:$G$27</definedName>
    <definedName name="Z_EED32482_4289_43B7_A000_361557F20922_.wvu.PrintArea" localSheetId="0" hidden="1">'Projetos Ativos ICESP'!$A$1:$G$27</definedName>
  </definedNames>
  <calcPr calcId="191029"/>
  <customWorkbookViews>
    <customWorkbookView name="Marcus Welby Pacheco Lima - Modo de exibição pessoal" guid="{D6ABB145-790F-46D7-B569-3041338F1FB1}" mergeInterval="0" personalView="1" maximized="1" xWindow="-8" yWindow="-8" windowWidth="1616" windowHeight="876" tabRatio="862" activeSheetId="1"/>
    <customWorkbookView name="Reginaldo Xavier dos Santos - Modo de exibição pessoal" guid="{B448B263-BF4A-4B90-83E4-2B86D86FF422}" autoUpdate="1" mergeInterval="5" personalView="1" maximized="1" xWindow="-8" yWindow="-8" windowWidth="1616" windowHeight="876" tabRatio="1000" activeSheetId="2"/>
    <customWorkbookView name="Alessandra Santos Lopes - Modo de exibição pessoal" guid="{0A05C947-EA52-44BB-A339-4AA8EB2F5A7A}" mergeInterval="0" personalView="1" maximized="1" xWindow="-8" yWindow="-8" windowWidth="1616" windowHeight="876" tabRatio="1000" activeSheetId="2"/>
    <customWorkbookView name="Pâmella Evellyn Andrade Augusto - Modo de exibição pessoal" guid="{5CCF4F70-1465-4BFC-BE6E-790880DE93AB}" mergeInterval="0" personalView="1" maximized="1" xWindow="-8" yWindow="-8" windowWidth="1616" windowHeight="886" tabRatio="862" activeSheetId="2"/>
    <customWorkbookView name="Alexandre Luiz da Silva Almeida - Modo de exibição pessoal" guid="{0604B7E0-31FD-4BFF-82A7-3365BC5F0A59}" mergeInterval="0" personalView="1" maximized="1" xWindow="-8" yWindow="-8" windowWidth="1616" windowHeight="876" tabRatio="862" activeSheetId="2"/>
    <customWorkbookView name="Alexandre Lanconi Neto - Modo de exibição pessoal" guid="{2E87CD23-9F3C-4FF2-ACC9-87AE573FB773}" mergeInterval="0" personalView="1" maximized="1" xWindow="-8" yWindow="-8" windowWidth="1616" windowHeight="876" tabRatio="862" activeSheetId="7"/>
    <customWorkbookView name="Ester Graziele da Silva Garcia - Modo de exibição pessoal" guid="{B57A2BA4-F237-4418-8D63-6F20735E3D99}" mergeInterval="0" personalView="1" maximized="1" xWindow="-8" yWindow="-8" windowWidth="1616" windowHeight="876" tabRatio="862" activeSheetId="3"/>
    <customWorkbookView name="Arrailde Oliveira Cavalcante - Modo de exibição pessoal" guid="{EED32482-4289-43B7-A000-361557F20922}" mergeInterval="0" personalView="1" maximized="1" xWindow="-8" yWindow="-8" windowWidth="1616" windowHeight="876" tabRatio="862" activeSheetId="2"/>
    <customWorkbookView name="Henrique Fontes de Souza - Modo de exibição pessoal" guid="{106A9BD6-94DA-437E-A7FB-68D135134433}" mergeInterval="0" personalView="1" maximized="1" xWindow="-8" yWindow="-8" windowWidth="1616" windowHeight="876" tabRatio="862" activeSheetId="2"/>
    <customWorkbookView name="Daniele Teixeira de Lima Marques - Modo de exibição pessoal" guid="{38AC3B9C-09AA-4B22-951C-27309F6F84E7}" mergeInterval="0" personalView="1" maximized="1" xWindow="-8" yWindow="-8" windowWidth="1616" windowHeight="876" tabRatio="862" activeSheetId="2"/>
    <customWorkbookView name="Gisele Cristiane Viveiros - Modo de exibição pessoal" guid="{8BA249FD-D559-430A-AF6F-5DA803436209}" mergeInterval="0" personalView="1" maximized="1" xWindow="-8" yWindow="-8" windowWidth="1616" windowHeight="876" tabRatio="862" activeSheetId="2"/>
    <customWorkbookView name="Caroline Oliveira Batista - Modo de exibição pessoal" guid="{5243BB76-C410-452B-9F55-8D5A721CEA3B}" mergeInterval="0" personalView="1" maximized="1" xWindow="-8" yWindow="-8" windowWidth="1616" windowHeight="876" tabRatio="862" activeSheetId="7"/>
    <customWorkbookView name="Irene Faias - Modo de exibição pessoal" guid="{D3FB89DA-4A9D-4991-BD01-0AD222F1663F}" mergeInterval="0" personalView="1" maximized="1" xWindow="-8" yWindow="-8" windowWidth="1616" windowHeight="876" tabRatio="862" activeSheetId="7"/>
    <customWorkbookView name="Andrea Gomes da Silva Cordeiro - Modo de exibição pessoal" guid="{67C3B617-B409-4DDC-AC87-70776F3BDE60}" mergeInterval="0" personalView="1" maximized="1" xWindow="-8" yWindow="-8" windowWidth="1616" windowHeight="876" tabRatio="862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4" l="1"/>
  <c r="G20" i="4"/>
  <c r="G12" i="4"/>
  <c r="G27" i="4" l="1"/>
  <c r="A25" i="4" l="1"/>
  <c r="A16" i="4" l="1"/>
  <c r="A17" i="4" l="1"/>
  <c r="A18" i="4" s="1"/>
  <c r="A19" i="4" s="1"/>
  <c r="A20" i="4" l="1"/>
  <c r="A8" i="4" l="1"/>
  <c r="A9" i="4" l="1"/>
  <c r="A10" i="4" s="1"/>
  <c r="A11" i="4" s="1"/>
  <c r="A12" i="4" l="1"/>
  <c r="A27" i="4" s="1"/>
</calcChain>
</file>

<file path=xl/sharedStrings.xml><?xml version="1.0" encoding="utf-8"?>
<sst xmlns="http://schemas.openxmlformats.org/spreadsheetml/2006/main" count="76" uniqueCount="51">
  <si>
    <t>RESPONSÁVEL</t>
  </si>
  <si>
    <t>VALOR CONTRATO</t>
  </si>
  <si>
    <t>MPT</t>
  </si>
  <si>
    <t>SES</t>
  </si>
  <si>
    <t>Paulo Marcelo Gehm Hoff</t>
  </si>
  <si>
    <t>Nº</t>
  </si>
  <si>
    <t>CG</t>
  </si>
  <si>
    <t>PROJETOS PÚBLICOS FEDERAIS</t>
  </si>
  <si>
    <t>VIGÊNCIA</t>
  </si>
  <si>
    <t>ÓRGÃO SUB.</t>
  </si>
  <si>
    <t>PROJETOS PÚBLICOS ESTADUAIS</t>
  </si>
  <si>
    <t xml:space="preserve">Paulo Marcelo Gehm Hoff </t>
  </si>
  <si>
    <t xml:space="preserve"> </t>
  </si>
  <si>
    <t>MS - PRONON</t>
  </si>
  <si>
    <t>Valor Total dos Projetos Ativos Públicos Federais - PRONON</t>
  </si>
  <si>
    <t xml:space="preserve">Valor Total dos Projetos Ativos Públicos Estaduais </t>
  </si>
  <si>
    <t xml:space="preserve"> Instituto do Câncer do Estado de São Paulo - ICESP</t>
  </si>
  <si>
    <t>Valor Total dos Projetos Ativos Públicos Federais  - Emenda Parlamentar</t>
  </si>
  <si>
    <t>MS-Keiko Ota</t>
  </si>
  <si>
    <t>MS-Aloysio Nunes</t>
  </si>
  <si>
    <t>Aprimoramento de Recursos Tecnológicos</t>
  </si>
  <si>
    <t>PROJETOS PÚBLICOS FEDERAIS - EMENDAS PARLAMENTARES</t>
  </si>
  <si>
    <t>Indefinido</t>
  </si>
  <si>
    <t>Equipamentos centro Cirúrgico - Vigor</t>
  </si>
  <si>
    <t>Atualização tecnológica e substituição de equipamentos</t>
  </si>
  <si>
    <t>MS-José Aníbal</t>
  </si>
  <si>
    <t>Vídeo Laparoscopia, Endoscópio e Servidores</t>
  </si>
  <si>
    <t>SES (MAC)</t>
  </si>
  <si>
    <t>Capacitação em Atenção ao Paciente Crítico</t>
  </si>
  <si>
    <t>Retratos da Mama</t>
  </si>
  <si>
    <t>Metástases Cervicais</t>
  </si>
  <si>
    <t>31/12/2022</t>
  </si>
  <si>
    <t>Equipamentos 2020 ICESP</t>
  </si>
  <si>
    <t>MS-Major Olimpio</t>
  </si>
  <si>
    <t>31/12/2023</t>
  </si>
  <si>
    <t>SES - Custeio - Emenda Geraldo Cruz - ICESP</t>
  </si>
  <si>
    <t>20/11/2020*</t>
  </si>
  <si>
    <t>Câncer Hereditário</t>
  </si>
  <si>
    <t>MS-Adriana Ventura</t>
  </si>
  <si>
    <t>13/12/2023</t>
  </si>
  <si>
    <t>11/01/2024</t>
  </si>
  <si>
    <t>MS - Equipamentos 2021 - ICESP</t>
  </si>
  <si>
    <t>PORT. 1398/2021 - INCREMENTO MAC ICESP</t>
  </si>
  <si>
    <t>10/04/2023</t>
  </si>
  <si>
    <t>10/06/2023</t>
  </si>
  <si>
    <t>13/05/2023</t>
  </si>
  <si>
    <t>10/06/2025</t>
  </si>
  <si>
    <t>25/09/2023</t>
  </si>
  <si>
    <t>Projetos Ativos Posição em 31 de dezembro 2022</t>
  </si>
  <si>
    <t>Valor Total dos Projetos Ativos em Dezembro - 2022</t>
  </si>
  <si>
    <t>25/06/2026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</si>
</sst>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[$€-2]* #,##0.00_);_([$€-2]* \(#,##0.00\);_([$€-2]* &quot;-&quot;??_)"/>
  </numFmts>
  <fonts count="8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Verdana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0">
    <xf numFmtId="0" fontId="0" fillId="0" borderId="0"/>
    <xf numFmtId="166" fontId="76" fillId="0" borderId="0" applyFont="0" applyFill="0" applyBorder="0" applyAlignment="0" applyProtection="0"/>
    <xf numFmtId="164" fontId="81" fillId="0" borderId="0" applyFont="0" applyFill="0" applyBorder="0" applyAlignment="0" applyProtection="0"/>
    <xf numFmtId="0" fontId="79" fillId="0" borderId="0"/>
    <xf numFmtId="0" fontId="81" fillId="0" borderId="0"/>
    <xf numFmtId="0" fontId="73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3" fillId="0" borderId="0"/>
    <xf numFmtId="165" fontId="73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3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72" fillId="0" borderId="0"/>
    <xf numFmtId="0" fontId="71" fillId="0" borderId="0"/>
    <xf numFmtId="0" fontId="70" fillId="0" borderId="0"/>
    <xf numFmtId="43" fontId="70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8" fillId="0" borderId="0"/>
    <xf numFmtId="43" fontId="68" fillId="0" borderId="0" applyFont="0" applyFill="0" applyBorder="0" applyAlignment="0" applyProtection="0"/>
    <xf numFmtId="0" fontId="67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6" fillId="0" borderId="0"/>
    <xf numFmtId="43" fontId="66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65" fillId="0" borderId="0"/>
    <xf numFmtId="43" fontId="65" fillId="0" borderId="0" applyFont="0" applyFill="0" applyBorder="0" applyAlignment="0" applyProtection="0"/>
    <xf numFmtId="0" fontId="64" fillId="0" borderId="0"/>
    <xf numFmtId="43" fontId="64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0" fontId="62" fillId="0" borderId="0"/>
    <xf numFmtId="43" fontId="62" fillId="0" borderId="0" applyFont="0" applyFill="0" applyBorder="0" applyAlignment="0" applyProtection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43" fontId="73" fillId="0" borderId="0" applyFont="0" applyFill="0" applyBorder="0" applyAlignment="0" applyProtection="0"/>
    <xf numFmtId="0" fontId="87" fillId="0" borderId="0"/>
    <xf numFmtId="0" fontId="52" fillId="0" borderId="0"/>
    <xf numFmtId="0" fontId="73" fillId="0" borderId="0"/>
    <xf numFmtId="0" fontId="51" fillId="0" borderId="0"/>
    <xf numFmtId="0" fontId="51" fillId="0" borderId="0"/>
    <xf numFmtId="0" fontId="50" fillId="0" borderId="0"/>
    <xf numFmtId="43" fontId="49" fillId="0" borderId="0" applyFont="0" applyFill="0" applyBorder="0" applyAlignment="0" applyProtection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0" fontId="43" fillId="0" borderId="0"/>
    <xf numFmtId="43" fontId="7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165" fontId="73" fillId="0" borderId="0" applyFont="0" applyFill="0" applyBorder="0" applyAlignment="0" applyProtection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4">
    <xf numFmtId="0" fontId="0" fillId="0" borderId="0" xfId="0"/>
    <xf numFmtId="0" fontId="75" fillId="0" borderId="0" xfId="5" applyFont="1" applyAlignment="1">
      <alignment horizontal="center" vertical="center" wrapText="1"/>
    </xf>
    <xf numFmtId="0" fontId="75" fillId="0" borderId="0" xfId="5" applyFont="1" applyAlignment="1">
      <alignment vertical="center"/>
    </xf>
    <xf numFmtId="0" fontId="82" fillId="2" borderId="1" xfId="5" applyFont="1" applyFill="1" applyBorder="1" applyAlignment="1">
      <alignment horizontal="center" vertical="center" wrapText="1"/>
    </xf>
    <xf numFmtId="0" fontId="82" fillId="3" borderId="1" xfId="5" applyFont="1" applyFill="1" applyBorder="1" applyAlignment="1">
      <alignment horizontal="center" vertical="center" wrapText="1"/>
    </xf>
    <xf numFmtId="0" fontId="85" fillId="0" borderId="5" xfId="5" applyFont="1" applyBorder="1" applyAlignment="1">
      <alignment horizontal="center" vertical="center"/>
    </xf>
    <xf numFmtId="0" fontId="86" fillId="0" borderId="0" xfId="5" applyFont="1" applyAlignment="1">
      <alignment vertical="center"/>
    </xf>
    <xf numFmtId="0" fontId="80" fillId="0" borderId="10" xfId="5" applyFont="1" applyBorder="1" applyAlignment="1">
      <alignment horizontal="center" vertical="center"/>
    </xf>
    <xf numFmtId="0" fontId="82" fillId="0" borderId="0" xfId="5" applyFont="1" applyAlignment="1">
      <alignment vertical="center"/>
    </xf>
    <xf numFmtId="0" fontId="82" fillId="2" borderId="1" xfId="5" applyFont="1" applyFill="1" applyBorder="1" applyAlignment="1">
      <alignment horizontal="center" vertical="center"/>
    </xf>
    <xf numFmtId="0" fontId="82" fillId="3" borderId="1" xfId="5" applyFont="1" applyFill="1" applyBorder="1" applyAlignment="1">
      <alignment horizontal="center" vertical="center"/>
    </xf>
    <xf numFmtId="0" fontId="85" fillId="0" borderId="4" xfId="5" applyFont="1" applyBorder="1" applyAlignment="1">
      <alignment horizontal="center" vertical="center"/>
    </xf>
    <xf numFmtId="0" fontId="85" fillId="0" borderId="5" xfId="5" applyFont="1" applyBorder="1" applyAlignment="1">
      <alignment vertical="center"/>
    </xf>
    <xf numFmtId="4" fontId="85" fillId="0" borderId="5" xfId="22" applyNumberFormat="1" applyFont="1" applyBorder="1" applyAlignment="1">
      <alignment horizontal="right" vertical="center" wrapText="1"/>
    </xf>
    <xf numFmtId="0" fontId="80" fillId="0" borderId="6" xfId="5" applyFont="1" applyBorder="1" applyAlignment="1">
      <alignment horizontal="center" vertical="center"/>
    </xf>
    <xf numFmtId="0" fontId="85" fillId="0" borderId="8" xfId="5" applyFont="1" applyBorder="1" applyAlignment="1">
      <alignment horizontal="center" vertical="center"/>
    </xf>
    <xf numFmtId="0" fontId="85" fillId="0" borderId="8" xfId="5" applyFont="1" applyBorder="1" applyAlignment="1">
      <alignment vertical="center"/>
    </xf>
    <xf numFmtId="4" fontId="85" fillId="0" borderId="8" xfId="22" applyNumberFormat="1" applyFont="1" applyBorder="1" applyAlignment="1">
      <alignment horizontal="right" vertical="center" wrapText="1"/>
    </xf>
    <xf numFmtId="0" fontId="85" fillId="0" borderId="6" xfId="5" applyFont="1" applyBorder="1" applyAlignment="1">
      <alignment horizontal="center" vertical="center"/>
    </xf>
    <xf numFmtId="0" fontId="78" fillId="0" borderId="0" xfId="5" applyFont="1" applyAlignment="1">
      <alignment vertical="center"/>
    </xf>
    <xf numFmtId="0" fontId="74" fillId="0" borderId="0" xfId="5" applyFont="1" applyAlignment="1">
      <alignment vertical="center"/>
    </xf>
    <xf numFmtId="0" fontId="78" fillId="0" borderId="8" xfId="5" applyFont="1" applyBorder="1" applyAlignment="1">
      <alignment horizontal="center" vertical="center"/>
    </xf>
    <xf numFmtId="49" fontId="85" fillId="4" borderId="5" xfId="5" applyNumberFormat="1" applyFont="1" applyFill="1" applyBorder="1" applyAlignment="1">
      <alignment horizontal="center" vertical="center"/>
    </xf>
    <xf numFmtId="0" fontId="86" fillId="4" borderId="0" xfId="5" applyFont="1" applyFill="1" applyAlignment="1">
      <alignment vertical="center"/>
    </xf>
    <xf numFmtId="0" fontId="80" fillId="4" borderId="6" xfId="5" applyFont="1" applyFill="1" applyBorder="1" applyAlignment="1">
      <alignment horizontal="left" vertical="center" wrapText="1"/>
    </xf>
    <xf numFmtId="0" fontId="85" fillId="4" borderId="6" xfId="5" applyFont="1" applyFill="1" applyBorder="1" applyAlignment="1">
      <alignment horizontal="center" vertical="center"/>
    </xf>
    <xf numFmtId="43" fontId="82" fillId="2" borderId="1" xfId="65" applyFont="1" applyFill="1" applyBorder="1" applyAlignment="1">
      <alignment horizontal="center" vertical="center"/>
    </xf>
    <xf numFmtId="0" fontId="49" fillId="0" borderId="0" xfId="66"/>
    <xf numFmtId="0" fontId="77" fillId="0" borderId="0" xfId="5" applyFont="1" applyAlignment="1">
      <alignment vertical="center" wrapText="1"/>
    </xf>
    <xf numFmtId="0" fontId="80" fillId="0" borderId="8" xfId="0" applyFont="1" applyBorder="1" applyAlignment="1">
      <alignment vertical="center"/>
    </xf>
    <xf numFmtId="49" fontId="85" fillId="0" borderId="5" xfId="5" applyNumberFormat="1" applyFont="1" applyBorder="1" applyAlignment="1">
      <alignment horizontal="center" vertical="center"/>
    </xf>
    <xf numFmtId="0" fontId="77" fillId="5" borderId="1" xfId="5" applyFont="1" applyFill="1" applyBorder="1" applyAlignment="1">
      <alignment vertical="center"/>
    </xf>
    <xf numFmtId="4" fontId="77" fillId="5" borderId="1" xfId="19" applyNumberFormat="1" applyFont="1" applyFill="1" applyBorder="1" applyAlignment="1">
      <alignment horizontal="right" vertical="center" wrapText="1"/>
    </xf>
    <xf numFmtId="1" fontId="77" fillId="5" borderId="1" xfId="5" applyNumberFormat="1" applyFont="1" applyFill="1" applyBorder="1" applyAlignment="1">
      <alignment horizontal="center" vertical="center"/>
    </xf>
    <xf numFmtId="0" fontId="78" fillId="5" borderId="13" xfId="5" applyFont="1" applyFill="1" applyBorder="1" applyAlignment="1">
      <alignment horizontal="center" vertical="center"/>
    </xf>
    <xf numFmtId="0" fontId="77" fillId="5" borderId="1" xfId="5" applyFont="1" applyFill="1" applyBorder="1" applyAlignment="1">
      <alignment vertical="center" wrapText="1"/>
    </xf>
    <xf numFmtId="4" fontId="77" fillId="5" borderId="1" xfId="65" applyNumberFormat="1" applyFont="1" applyFill="1" applyBorder="1" applyAlignment="1">
      <alignment horizontal="right" vertical="center" wrapText="1"/>
    </xf>
    <xf numFmtId="0" fontId="77" fillId="5" borderId="7" xfId="5" applyFont="1" applyFill="1" applyBorder="1" applyAlignment="1">
      <alignment vertical="center" wrapText="1"/>
    </xf>
    <xf numFmtId="0" fontId="77" fillId="5" borderId="16" xfId="5" applyFont="1" applyFill="1" applyBorder="1" applyAlignment="1">
      <alignment vertical="center" wrapText="1"/>
    </xf>
    <xf numFmtId="0" fontId="80" fillId="4" borderId="10" xfId="5" applyFont="1" applyFill="1" applyBorder="1" applyAlignment="1">
      <alignment horizontal="left" vertical="center" wrapText="1"/>
    </xf>
    <xf numFmtId="0" fontId="85" fillId="4" borderId="10" xfId="5" applyFont="1" applyFill="1" applyBorder="1" applyAlignment="1">
      <alignment horizontal="center" vertical="center"/>
    </xf>
    <xf numFmtId="0" fontId="85" fillId="0" borderId="10" xfId="5" applyFont="1" applyBorder="1" applyAlignment="1">
      <alignment vertical="center"/>
    </xf>
    <xf numFmtId="0" fontId="85" fillId="0" borderId="10" xfId="5" applyFont="1" applyBorder="1" applyAlignment="1">
      <alignment horizontal="center" vertical="center"/>
    </xf>
    <xf numFmtId="4" fontId="85" fillId="0" borderId="10" xfId="22" applyNumberFormat="1" applyFont="1" applyBorder="1" applyAlignment="1">
      <alignment horizontal="right" vertical="center" wrapText="1"/>
    </xf>
    <xf numFmtId="0" fontId="80" fillId="0" borderId="8" xfId="5" applyFont="1" applyBorder="1" applyAlignment="1">
      <alignment horizontal="center" vertical="center" wrapText="1"/>
    </xf>
    <xf numFmtId="4" fontId="85" fillId="4" borderId="5" xfId="22" applyNumberFormat="1" applyFont="1" applyFill="1" applyBorder="1" applyAlignment="1">
      <alignment horizontal="right" vertical="center" wrapText="1"/>
    </xf>
    <xf numFmtId="4" fontId="85" fillId="4" borderId="8" xfId="22" applyNumberFormat="1" applyFont="1" applyFill="1" applyBorder="1" applyAlignment="1">
      <alignment horizontal="right" vertical="center" wrapText="1"/>
    </xf>
    <xf numFmtId="49" fontId="85" fillId="4" borderId="12" xfId="5" applyNumberFormat="1" applyFont="1" applyFill="1" applyBorder="1" applyAlignment="1">
      <alignment horizontal="center" vertical="center"/>
    </xf>
    <xf numFmtId="0" fontId="85" fillId="4" borderId="17" xfId="5" applyFont="1" applyFill="1" applyBorder="1" applyAlignment="1">
      <alignment horizontal="center" vertical="center"/>
    </xf>
    <xf numFmtId="0" fontId="77" fillId="0" borderId="3" xfId="5" applyFont="1" applyBorder="1" applyAlignment="1">
      <alignment vertical="center" wrapText="1"/>
    </xf>
    <xf numFmtId="4" fontId="77" fillId="5" borderId="7" xfId="65" applyNumberFormat="1" applyFont="1" applyFill="1" applyBorder="1" applyAlignment="1">
      <alignment horizontal="right" vertical="center" wrapText="1"/>
    </xf>
    <xf numFmtId="49" fontId="85" fillId="4" borderId="10" xfId="5" applyNumberFormat="1" applyFont="1" applyFill="1" applyBorder="1" applyAlignment="1">
      <alignment horizontal="center" vertical="center"/>
    </xf>
    <xf numFmtId="4" fontId="85" fillId="4" borderId="10" xfId="22" applyNumberFormat="1" applyFont="1" applyFill="1" applyBorder="1" applyAlignment="1">
      <alignment horizontal="right" vertical="center" wrapText="1"/>
    </xf>
    <xf numFmtId="0" fontId="85" fillId="0" borderId="9" xfId="5" applyFont="1" applyBorder="1" applyAlignment="1">
      <alignment horizontal="center" vertical="center"/>
    </xf>
    <xf numFmtId="0" fontId="80" fillId="4" borderId="10" xfId="5" applyFont="1" applyFill="1" applyBorder="1" applyAlignment="1">
      <alignment horizontal="left" vertical="center"/>
    </xf>
    <xf numFmtId="4" fontId="80" fillId="0" borderId="8" xfId="19" applyNumberFormat="1" applyFont="1" applyBorder="1" applyAlignment="1">
      <alignment vertical="center" wrapText="1"/>
    </xf>
    <xf numFmtId="0" fontId="77" fillId="5" borderId="7" xfId="5" applyFont="1" applyFill="1" applyBorder="1" applyAlignment="1">
      <alignment horizontal="center" vertical="center"/>
    </xf>
    <xf numFmtId="0" fontId="80" fillId="0" borderId="10" xfId="5" applyFont="1" applyBorder="1" applyAlignment="1">
      <alignment horizontal="center" vertical="center" wrapText="1"/>
    </xf>
    <xf numFmtId="0" fontId="77" fillId="0" borderId="15" xfId="5" applyFont="1" applyBorder="1" applyAlignment="1">
      <alignment horizontal="center" vertical="center" wrapText="1"/>
    </xf>
    <xf numFmtId="0" fontId="77" fillId="0" borderId="15" xfId="5" applyFont="1" applyBorder="1" applyAlignment="1">
      <alignment vertical="center" wrapText="1"/>
    </xf>
    <xf numFmtId="0" fontId="77" fillId="0" borderId="15" xfId="5" applyFont="1" applyBorder="1" applyAlignment="1">
      <alignment horizontal="left" vertical="center" wrapText="1"/>
    </xf>
    <xf numFmtId="4" fontId="77" fillId="0" borderId="15" xfId="65" applyNumberFormat="1" applyFont="1" applyFill="1" applyBorder="1" applyAlignment="1">
      <alignment horizontal="right" vertical="center" wrapText="1"/>
    </xf>
    <xf numFmtId="0" fontId="78" fillId="5" borderId="14" xfId="5" applyFont="1" applyFill="1" applyBorder="1" applyAlignment="1">
      <alignment horizontal="center" vertical="center"/>
    </xf>
    <xf numFmtId="0" fontId="78" fillId="5" borderId="15" xfId="5" applyFont="1" applyFill="1" applyBorder="1" applyAlignment="1">
      <alignment horizontal="center" vertical="center"/>
    </xf>
    <xf numFmtId="49" fontId="85" fillId="0" borderId="9" xfId="5" applyNumberFormat="1" applyFont="1" applyBorder="1" applyAlignment="1">
      <alignment horizontal="center" vertical="center"/>
    </xf>
    <xf numFmtId="0" fontId="85" fillId="0" borderId="10" xfId="5" applyFont="1" applyBorder="1" applyAlignment="1">
      <alignment horizontal="center" vertical="center" wrapText="1"/>
    </xf>
    <xf numFmtId="49" fontId="85" fillId="4" borderId="8" xfId="5" applyNumberFormat="1" applyFont="1" applyFill="1" applyBorder="1" applyAlignment="1">
      <alignment horizontal="center" vertical="center"/>
    </xf>
    <xf numFmtId="0" fontId="80" fillId="0" borderId="10" xfId="0" applyFont="1" applyBorder="1" applyAlignment="1">
      <alignment vertical="center"/>
    </xf>
    <xf numFmtId="4" fontId="80" fillId="0" borderId="10" xfId="19" applyNumberFormat="1" applyFont="1" applyBorder="1" applyAlignment="1">
      <alignment vertical="center" wrapText="1"/>
    </xf>
    <xf numFmtId="0" fontId="80" fillId="4" borderId="6" xfId="5" applyFont="1" applyFill="1" applyBorder="1" applyAlignment="1">
      <alignment horizontal="left" vertical="center"/>
    </xf>
    <xf numFmtId="49" fontId="85" fillId="0" borderId="12" xfId="5" applyNumberFormat="1" applyFont="1" applyBorder="1" applyAlignment="1">
      <alignment horizontal="center" vertical="center"/>
    </xf>
    <xf numFmtId="0" fontId="85" fillId="4" borderId="9" xfId="5" applyFont="1" applyFill="1" applyBorder="1" applyAlignment="1">
      <alignment horizontal="center" vertical="center"/>
    </xf>
    <xf numFmtId="0" fontId="85" fillId="0" borderId="8" xfId="5" applyFont="1" applyBorder="1" applyAlignment="1">
      <alignment horizontal="left" vertical="center"/>
    </xf>
    <xf numFmtId="0" fontId="85" fillId="0" borderId="5" xfId="5" applyFont="1" applyBorder="1" applyAlignment="1">
      <alignment horizontal="left" vertical="center"/>
    </xf>
    <xf numFmtId="0" fontId="85" fillId="0" borderId="10" xfId="5" applyFont="1" applyBorder="1" applyAlignment="1">
      <alignment horizontal="left" vertical="center"/>
    </xf>
    <xf numFmtId="0" fontId="80" fillId="0" borderId="3" xfId="5" applyFont="1" applyBorder="1" applyAlignment="1">
      <alignment horizontal="center" vertical="center"/>
    </xf>
    <xf numFmtId="0" fontId="85" fillId="0" borderId="3" xfId="5" applyFont="1" applyBorder="1" applyAlignment="1">
      <alignment vertical="center"/>
    </xf>
    <xf numFmtId="0" fontId="85" fillId="0" borderId="9" xfId="5" applyFont="1" applyBorder="1" applyAlignment="1">
      <alignment horizontal="left" vertical="center"/>
    </xf>
    <xf numFmtId="0" fontId="85" fillId="0" borderId="3" xfId="5" applyFont="1" applyBorder="1" applyAlignment="1">
      <alignment horizontal="center" vertical="center"/>
    </xf>
    <xf numFmtId="4" fontId="85" fillId="0" borderId="3" xfId="22" applyNumberFormat="1" applyFont="1" applyBorder="1" applyAlignment="1">
      <alignment horizontal="right" vertical="center" wrapText="1"/>
    </xf>
    <xf numFmtId="0" fontId="80" fillId="4" borderId="3" xfId="5" applyFont="1" applyFill="1" applyBorder="1" applyAlignment="1">
      <alignment horizontal="left" vertical="center" wrapText="1"/>
    </xf>
    <xf numFmtId="0" fontId="80" fillId="4" borderId="3" xfId="5" applyFont="1" applyFill="1" applyBorder="1" applyAlignment="1">
      <alignment horizontal="left" vertical="center"/>
    </xf>
    <xf numFmtId="0" fontId="85" fillId="4" borderId="3" xfId="5" applyFont="1" applyFill="1" applyBorder="1" applyAlignment="1">
      <alignment horizontal="center" vertical="center"/>
    </xf>
    <xf numFmtId="49" fontId="85" fillId="4" borderId="18" xfId="5" applyNumberFormat="1" applyFont="1" applyFill="1" applyBorder="1" applyAlignment="1">
      <alignment horizontal="center" vertical="center"/>
    </xf>
    <xf numFmtId="4" fontId="85" fillId="4" borderId="9" xfId="22" applyNumberFormat="1" applyFont="1" applyFill="1" applyBorder="1" applyAlignment="1">
      <alignment horizontal="right" vertical="center" wrapText="1"/>
    </xf>
    <xf numFmtId="49" fontId="85" fillId="0" borderId="10" xfId="5" applyNumberFormat="1" applyFont="1" applyBorder="1" applyAlignment="1">
      <alignment horizontal="center" vertical="center"/>
    </xf>
    <xf numFmtId="49" fontId="85" fillId="0" borderId="11" xfId="5" applyNumberFormat="1" applyFont="1" applyBorder="1" applyAlignment="1">
      <alignment horizontal="center" vertical="center"/>
    </xf>
    <xf numFmtId="49" fontId="77" fillId="0" borderId="0" xfId="18" applyNumberFormat="1" applyFont="1" applyAlignment="1">
      <alignment horizontal="center" vertical="center"/>
    </xf>
    <xf numFmtId="0" fontId="77" fillId="5" borderId="14" xfId="5" applyFont="1" applyFill="1" applyBorder="1" applyAlignment="1">
      <alignment horizontal="left" vertical="center" wrapText="1"/>
    </xf>
    <xf numFmtId="0" fontId="77" fillId="5" borderId="13" xfId="5" applyFont="1" applyFill="1" applyBorder="1" applyAlignment="1">
      <alignment horizontal="left" vertical="center" wrapText="1"/>
    </xf>
    <xf numFmtId="0" fontId="77" fillId="0" borderId="2" xfId="5" applyFont="1" applyBorder="1" applyAlignment="1">
      <alignment horizontal="center" vertical="center"/>
    </xf>
    <xf numFmtId="0" fontId="77" fillId="5" borderId="7" xfId="5" applyFont="1" applyFill="1" applyBorder="1" applyAlignment="1">
      <alignment horizontal="left" vertical="center" wrapText="1"/>
    </xf>
    <xf numFmtId="0" fontId="77" fillId="0" borderId="0" xfId="5" applyFont="1" applyAlignment="1">
      <alignment horizontal="center" vertical="center"/>
    </xf>
    <xf numFmtId="0" fontId="77" fillId="0" borderId="0" xfId="5" applyFont="1" applyAlignment="1">
      <alignment horizontal="left" vertical="center"/>
    </xf>
  </cellXfs>
  <cellStyles count="140">
    <cellStyle name="Euro" xfId="1" xr:uid="{00000000-0005-0000-0000-000000000000}"/>
    <cellStyle name="Moeda 2" xfId="2" xr:uid="{00000000-0005-0000-0000-000001000000}"/>
    <cellStyle name="Normal" xfId="0" builtinId="0"/>
    <cellStyle name="Normal 10" xfId="66" xr:uid="{00000000-0005-0000-0000-000003000000}"/>
    <cellStyle name="Normal 10 2" xfId="96" xr:uid="{00000000-0005-0000-0000-000004000000}"/>
    <cellStyle name="Normal 2" xfId="3" xr:uid="{00000000-0005-0000-0000-000005000000}"/>
    <cellStyle name="Normal 2 10" xfId="4" xr:uid="{00000000-0005-0000-0000-000006000000}"/>
    <cellStyle name="Normal 2 11" xfId="5" xr:uid="{00000000-0005-0000-0000-000007000000}"/>
    <cellStyle name="Normal 2 2" xfId="6" xr:uid="{00000000-0005-0000-0000-000008000000}"/>
    <cellStyle name="Normal 2 3" xfId="7" xr:uid="{00000000-0005-0000-0000-000009000000}"/>
    <cellStyle name="Normal 2 4" xfId="8" xr:uid="{00000000-0005-0000-0000-00000A000000}"/>
    <cellStyle name="Normal 2 5" xfId="9" xr:uid="{00000000-0005-0000-0000-00000B000000}"/>
    <cellStyle name="Normal 2 6" xfId="10" xr:uid="{00000000-0005-0000-0000-00000C000000}"/>
    <cellStyle name="Normal 2 7" xfId="11" xr:uid="{00000000-0005-0000-0000-00000D000000}"/>
    <cellStyle name="Normal 2 8" xfId="12" xr:uid="{00000000-0005-0000-0000-00000E000000}"/>
    <cellStyle name="Normal 2 9" xfId="13" xr:uid="{00000000-0005-0000-0000-00000F000000}"/>
    <cellStyle name="Normal 3" xfId="14" xr:uid="{00000000-0005-0000-0000-000010000000}"/>
    <cellStyle name="Normal 4" xfId="15" xr:uid="{00000000-0005-0000-0000-000011000000}"/>
    <cellStyle name="Normal 5" xfId="16" xr:uid="{00000000-0005-0000-0000-000012000000}"/>
    <cellStyle name="Normal 6" xfId="17" xr:uid="{00000000-0005-0000-0000-000013000000}"/>
    <cellStyle name="Normal 7" xfId="27" xr:uid="{00000000-0005-0000-0000-000014000000}"/>
    <cellStyle name="Normal 7 2" xfId="28" xr:uid="{00000000-0005-0000-0000-000015000000}"/>
    <cellStyle name="Normal 7 2 2" xfId="29" xr:uid="{00000000-0005-0000-0000-000016000000}"/>
    <cellStyle name="Normal 7 2 2 2" xfId="31" xr:uid="{00000000-0005-0000-0000-000017000000}"/>
    <cellStyle name="Normal 7 2 2 2 2" xfId="33" xr:uid="{00000000-0005-0000-0000-000018000000}"/>
    <cellStyle name="Normal 7 2 2 2 2 2" xfId="35" xr:uid="{00000000-0005-0000-0000-000019000000}"/>
    <cellStyle name="Normal 7 2 2 2 2 2 2" xfId="38" xr:uid="{00000000-0005-0000-0000-00001A000000}"/>
    <cellStyle name="Normal 7 2 2 2 2 2 2 2" xfId="41" xr:uid="{00000000-0005-0000-0000-00001B000000}"/>
    <cellStyle name="Normal 7 2 2 2 2 2 2 2 2" xfId="43" xr:uid="{00000000-0005-0000-0000-00001C000000}"/>
    <cellStyle name="Normal 7 2 2 2 2 2 2 2 2 2" xfId="45" xr:uid="{00000000-0005-0000-0000-00001D000000}"/>
    <cellStyle name="Normal 7 2 2 2 2 2 2 2 2 2 2" xfId="47" xr:uid="{00000000-0005-0000-0000-00001E000000}"/>
    <cellStyle name="Normal 7 2 2 2 2 2 2 2 2 2 2 2" xfId="90" xr:uid="{00000000-0005-0000-0000-00001F000000}"/>
    <cellStyle name="Normal 7 2 2 2 2 2 2 2 2 2 3" xfId="49" xr:uid="{00000000-0005-0000-0000-000020000000}"/>
    <cellStyle name="Normal 7 2 2 2 2 2 2 2 2 2 3 2" xfId="50" xr:uid="{00000000-0005-0000-0000-000021000000}"/>
    <cellStyle name="Normal 7 2 2 2 2 2 2 2 2 2 3 2 2" xfId="51" xr:uid="{00000000-0005-0000-0000-000022000000}"/>
    <cellStyle name="Normal 7 2 2 2 2 2 2 2 2 2 3 2 2 2" xfId="52" xr:uid="{00000000-0005-0000-0000-000023000000}"/>
    <cellStyle name="Normal 7 2 2 2 2 2 2 2 2 2 3 2 2 2 2" xfId="92" xr:uid="{00000000-0005-0000-0000-000024000000}"/>
    <cellStyle name="Normal 7 2 2 2 2 2 2 2 2 2 3 2 2 3" xfId="53" xr:uid="{00000000-0005-0000-0000-000025000000}"/>
    <cellStyle name="Normal 7 2 2 2 2 2 2 2 2 2 3 2 2 3 2" xfId="54" xr:uid="{00000000-0005-0000-0000-000026000000}"/>
    <cellStyle name="Normal 7 2 2 2 2 2 2 2 2 2 3 2 2 3 2 2" xfId="55" xr:uid="{00000000-0005-0000-0000-000027000000}"/>
    <cellStyle name="Normal 7 2 2 2 2 2 2 2 2 2 3 2 2 3 2 2 2" xfId="56" xr:uid="{00000000-0005-0000-0000-000028000000}"/>
    <cellStyle name="Normal 7 2 2 2 2 2 2 2 2 2 3 2 2 3 2 2 2 2" xfId="57" xr:uid="{00000000-0005-0000-0000-000029000000}"/>
    <cellStyle name="Normal 7 2 2 2 2 2 2 2 2 2 3 2 2 3 2 2 2 2 2" xfId="60" xr:uid="{00000000-0005-0000-0000-00002A000000}"/>
    <cellStyle name="Normal 7 2 2 2 2 2 2 2 2 2 3 2 2 3 2 2 2 2 2 2" xfId="63" xr:uid="{00000000-0005-0000-0000-00002B000000}"/>
    <cellStyle name="Normal 7 2 2 2 2 2 2 2 2 2 3 2 2 3 2 2 2 2 2 2 2" xfId="64" xr:uid="{00000000-0005-0000-0000-00002C000000}"/>
    <cellStyle name="Normal 7 2 2 2 2 2 2 2 2 2 3 2 2 3 2 2 2 2 2 2 2 2" xfId="67" xr:uid="{00000000-0005-0000-0000-00002D000000}"/>
    <cellStyle name="Normal 7 2 2 2 2 2 2 2 2 2 3 2 2 3 2 2 2 2 2 2 2 2 2" xfId="68" xr:uid="{00000000-0005-0000-0000-00002E000000}"/>
    <cellStyle name="Normal 7 2 2 2 2 2 2 2 2 2 3 2 2 3 2 2 2 2 2 2 2 2 2 2" xfId="69" xr:uid="{00000000-0005-0000-0000-00002F000000}"/>
    <cellStyle name="Normal 7 2 2 2 2 2 2 2 2 2 3 2 2 3 2 2 2 2 2 2 2 2 2 2 2" xfId="70" xr:uid="{00000000-0005-0000-0000-000030000000}"/>
    <cellStyle name="Normal 7 2 2 2 2 2 2 2 2 2 3 2 2 3 2 2 2 2 2 2 2 2 2 2 2 2" xfId="71" xr:uid="{00000000-0005-0000-0000-000031000000}"/>
    <cellStyle name="Normal 7 2 2 2 2 2 2 2 2 2 3 2 2 3 2 2 2 2 2 2 2 2 2 2 2 2 2" xfId="72" xr:uid="{00000000-0005-0000-0000-000032000000}"/>
    <cellStyle name="Normal 7 2 2 2 2 2 2 2 2 2 3 2 2 3 2 2 2 2 2 2 2 2 2 2 2 2 2 2" xfId="97" xr:uid="{00000000-0005-0000-0000-000033000000}"/>
    <cellStyle name="Normal 7 2 2 2 2 2 2 2 2 2 3 2 2 3 2 2 2 2 2 2 2 2 2 2 2 2 2 2 2" xfId="98" xr:uid="{00000000-0005-0000-0000-000034000000}"/>
    <cellStyle name="Normal 7 2 2 2 2 2 2 2 2 2 3 2 2 3 2 2 2 2 2 2 2 2 2 2 2 2 2 2 2 2" xfId="99" xr:uid="{00000000-0005-0000-0000-000035000000}"/>
    <cellStyle name="Normal 7 2 2 2 2 2 2 2 2 2 3 2 2 3 2 2 2 2 2 2 2 2 2 2 2 2 2 2 2 2 2" xfId="100" xr:uid="{00000000-0005-0000-0000-000036000000}"/>
    <cellStyle name="Normal 7 2 2 2 2 2 2 2 2 2 3 2 2 3 2 2 2 2 2 2 2 2 2 2 2 2 2 2 2 2 2 2" xfId="101" xr:uid="{00000000-0005-0000-0000-000037000000}"/>
    <cellStyle name="Normal 7 2 2 2 2 2 2 2 2 2 3 2 2 3 2 2 2 2 2 2 2 2 2 2 2 2 2 2 2 2 2 2 2" xfId="103" xr:uid="{00000000-0005-0000-0000-000038000000}"/>
    <cellStyle name="Normal 7 2 2 2 2 2 2 2 2 2 3 2 2 3 2 2 2 2 2 2 2 2 2 2 2 2 2 2 2 2 2 2 3" xfId="104" xr:uid="{00000000-0005-0000-0000-000039000000}"/>
    <cellStyle name="Normal 7 2 2 2 2 2 2 2 2 2 3 2 2 3 2 2 2 2 2 2 2 2 2 2 2 2 2 2 2 2 2 2 3 2" xfId="105" xr:uid="{00000000-0005-0000-0000-00003A000000}"/>
    <cellStyle name="Normal 7 2 2 2 2 2 2 2 2 2 3 2 2 3 2 2 2 2 2 2 2 2 2 2 2 2 2 2 2 2 2 2 3 2 2" xfId="106" xr:uid="{00000000-0005-0000-0000-00003B000000}"/>
    <cellStyle name="Normal 7 2 2 2 2 2 2 2 2 2 3 2 2 3 2 2 2 2 2 2 2 2 2 2 2 2 2 2 2 2 2 2 3 2 2 2" xfId="107" xr:uid="{00000000-0005-0000-0000-00003C000000}"/>
    <cellStyle name="Normal 7 2 2 2 2 2 2 2 2 2 3 2 2 3 2 2 2 2 2 2 2 2 2 2 2 2 2 2 2 2 2 2 3 2 2 3" xfId="108" xr:uid="{00000000-0005-0000-0000-00003D000000}"/>
    <cellStyle name="Normal 7 2 2 2 2 2 2 2 2 2 3 2 2 3 2 2 2 2 2 2 2 2 2 2 2 2 2 2 2 2 2 2 3 2 2 3 2" xfId="109" xr:uid="{00000000-0005-0000-0000-00003E000000}"/>
    <cellStyle name="Normal 7 2 2 2 2 2 2 2 2 2 3 2 2 3 2 2 2 2 2 2 2 2 2 2 2 2 2 2 2 2 2 2 3 2 2 3 2 2" xfId="110" xr:uid="{00000000-0005-0000-0000-00003F000000}"/>
    <cellStyle name="Normal 7 2 2 2 2 2 2 2 2 2 3 2 2 3 2 2 2 2 2 2 2 2 2 2 2 2 2 2 2 2 2 2 3 2 2 3 2 2 2" xfId="111" xr:uid="{00000000-0005-0000-0000-000040000000}"/>
    <cellStyle name="Normal 7 2 2 2 2 2 2 2 2 2 3 2 2 3 2 2 2 2 2 2 2 2 2 2 2 2 2 2 2 2 2 2 3 2 2 3 2 2 2 2" xfId="112" xr:uid="{00000000-0005-0000-0000-000041000000}"/>
    <cellStyle name="Normal 7 2 2 2 2 2 2 2 2 2 3 2 2 3 2 2 2 2 2 2 2 2 2 2 2 2 2 2 2 2 2 2 3 2 2 3 2 2 2 2 2" xfId="113" xr:uid="{00000000-0005-0000-0000-000042000000}"/>
    <cellStyle name="Normal 7 2 2 2 2 2 2 2 2 2 3 2 2 3 2 2 2 2 2 2 2 2 2 2 2 2 2 2 2 2 2 2 3 2 2 3 2 2 2 2 2 2" xfId="114" xr:uid="{00000000-0005-0000-0000-000043000000}"/>
    <cellStyle name="Normal 7 2 2 2 2 2 2 2 2 2 3 2 2 3 2 2 2 2 2 2 2 2 2 2 2 2 2 2 2 2 2 2 3 2 2 3 2 2 2 2 2 2 2" xfId="115" xr:uid="{00000000-0005-0000-0000-000044000000}"/>
    <cellStyle name="Normal 7 2 2 2 2 2 2 2 2 2 3 2 2 3 2 2 2 2 2 2 2 2 2 2 2 2 2 2 2 2 2 2 3 2 2 3 2 2 2 2 2 2 2 2" xfId="116" xr:uid="{00000000-0005-0000-0000-000045000000}"/>
    <cellStyle name="Normal 7 2 2 2 2 2 2 2 2 2 3 2 2 3 2 2 2 2 2 2 2 2 2 2 2 2 2 2 2 2 2 2 3 2 2 3 2 2 2 2 2 2 2 2 2" xfId="117" xr:uid="{00000000-0005-0000-0000-000046000000}"/>
    <cellStyle name="Normal 7 2 2 2 2 2 2 2 2 2 3 2 2 3 2 2 2 2 2 2 2 2 2 2 2 2 2 2 2 2 2 2 3 2 2 3 2 2 2 2 2 2 2 2 2 2" xfId="118" xr:uid="{00000000-0005-0000-0000-000047000000}"/>
    <cellStyle name="Normal 7 2 2 2 2 2 2 2 2 2 3 2 2 3 2 2 2 2 2 2 2 2 2 2 2 2 2 2 2 2 2 2 3 2 2 3 2 2 2 2 2 2 2 2 2 2 2" xfId="119" xr:uid="{376BC8EF-E365-42A4-B9ED-7FE2462834BD}"/>
    <cellStyle name="Normal 7 2 2 2 2 2 2 2 2 2 3 2 2 3 2 2 2 2 2 2 2 2 2 2 2 2 2 2 2 2 2 2 3 2 2 3 2 2 2 2 2 2 2 2 2 2 2 2" xfId="120" xr:uid="{84E81E11-E34E-4131-84F4-AB4DEBCC900B}"/>
    <cellStyle name="Normal 7 2 2 2 2 2 2 2 2 2 3 2 2 3 2 2 2 2 2 2 2 2 2 2 2 2 2 2 2 2 2 2 3 2 2 3 2 2 2 2 2 2 2 2 2 2 2 2 2" xfId="121" xr:uid="{14C0309C-5C80-46A2-B0C5-025359CEDF5C}"/>
    <cellStyle name="Normal 7 2 2 2 2 2 2 2 2 2 3 2 2 3 2 2 2 2 2 2 2 2 2 2 2 2 2 2 2 2 2 2 3 2 2 3 2 2 2 2 2 2 2 2 2 2 2 2 2 2" xfId="122" xr:uid="{1F29366F-38AC-41EF-85E5-4F1B924933A8}"/>
    <cellStyle name="Normal 7 2 2 2 2 2 2 2 2 2 3 2 2 3 2 2 2 2 2 2 2 2 2 2 2 2 2 2 2 2 2 2 3 2 2 3 2 2 2 2 2 2 2 2 2 2 2 2 2 2 2" xfId="123" xr:uid="{9DFCD6DA-A842-4039-919E-546E0444A346}"/>
    <cellStyle name="Normal 7 2 2 2 2 2 2 2 2 2 3 2 2 3 2 2 2 2 2 2 2 2 2 2 2 2 2 2 2 2 2 2 3 2 2 3 2 2 2 2 2 2 2 2 2 2 2 2 2 2 2 2" xfId="124" xr:uid="{91623CDD-0B31-49BA-B50C-F6D6A6694D85}"/>
    <cellStyle name="Normal 7 2 2 2 2 2 2 2 2 2 3 2 2 3 2 2 2 2 2 2 2 2 2 2 2 2 2 2 2 2 2 2 3 2 2 3 2 2 2 2 2 2 2 2 2 2 2 2 2 2 2 2 2" xfId="125" xr:uid="{C459016F-5DDF-47A1-9D77-F2C955B9A2DF}"/>
    <cellStyle name="Normal 7 2 2 2 2 2 2 2 2 2 3 2 2 3 2 2 2 2 2 2 2 2 2 2 2 2 2 2 2 2 2 2 3 2 2 3 2 2 2 2 2 2 2 2 2 2 2 2 2 2 2 2 2 2" xfId="126" xr:uid="{E3B1EFF8-2B1F-4C4A-A1D1-E41293A02BC1}"/>
    <cellStyle name="Normal 7 2 2 2 2 2 2 2 2 2 3 2 2 3 2 2 2 2 2 2 2 2 2 2 2 2 2 2 2 2 2 2 3 2 2 3 2 2 2 2 2 2 2 2 2 2 2 2 2 2 2 2 2 2 2" xfId="127" xr:uid="{7C489194-933F-481E-943D-104EB27BD64C}"/>
    <cellStyle name="Normal 7 2 2 2 2 2 2 2 2 2 3 2 2 3 2 2 2 2 2 2 2 2 2 2 2 2 2 2 2 2 2 2 3 2 2 3 2 2 2 2 2 2 2 2 2 2 2 2 2 2 2 2 2 2 2 2" xfId="128" xr:uid="{F63E9094-B0B8-457A-A409-2FEB50F8C102}"/>
    <cellStyle name="Normal 7 2 2 2 2 2 2 2 2 2 3 2 2 3 2 2 2 2 2 2 2 2 2 2 2 2 2 2 2 2 2 2 3 2 2 3 2 2 2 2 2 2 2 2 2 2 2 2 2 2 2 2 2 2 2 2 2" xfId="129" xr:uid="{54EAC8B2-6DC7-4387-9CDC-DA4C44BD45FC}"/>
    <cellStyle name="Normal 7 2 2 2 2 2 2 2 2 2 3 2 2 3 2 2 2 2 2 2 2 2 2 2 2 2 2 2 2 2 2 2 3 2 2 3 2 2 2 2 2 2 2 2 2 2 2 2 2 2 2 2 2 2 2 2 2 2" xfId="130" xr:uid="{3D4B99E9-6542-45D4-8811-917FC10F7FF7}"/>
    <cellStyle name="Normal 7 2 2 2 2 2 2 2 2 2 3 2 2 3 2 2 2 2 2 2 2 2 2 2 2 2 2 2 2 2 2 2 3 2 2 3 2 2 2 2 2 2 2 2 2 2 2 2 2 2 2 2 2 2 2 2 2 2 2" xfId="131" xr:uid="{B5E5D244-5D21-4036-B260-224BC1058D59}"/>
    <cellStyle name="Normal 7 2 2 2 2 2 2 2 2 2 3 2 2 3 2 2 2 2 2 2 2 2 2 2 2 2 2 2 2 2 2 2 3 2 2 3 2 2 2 2 2 2 2 2 2 2 2 2 2 2 2 2 2 2 2 2 2 2 2 2" xfId="132" xr:uid="{86DD2060-4663-4B79-8934-4458F45C4C66}"/>
    <cellStyle name="Normal 7 2 2 2 2 2 2 2 2 2 3 2 2 3 2 2 2 2 2 2 2 2 2 2 2 2 2 2 2 2 2 2 3 2 2 3 2 2 2 2 2 2 2 2 2 2 2 2 2 2 2 2 2 2 2 2 2 2 2 2 2" xfId="133" xr:uid="{69F0842B-261D-439A-AF07-319A87AB77A4}"/>
    <cellStyle name="Normal 7 2 2 2 2 2 2 2 2 2 3 2 2 3 2 2 2 2 2 2 2 2 2 2 2 2 2 2 2 2 2 2 3 2 2 3 2 2 2 2 2 2 2 2 2 2 2 2 2 2 2 2 2 2 2 2 2 2 2 2 2 2" xfId="134" xr:uid="{43AFB2EB-A8EA-4073-B18D-40F5AA0DF323}"/>
    <cellStyle name="Normal 7 2 2 2 2 2 2 2 2 2 3 2 2 3 2 2 2 2 2 2 2 2 2 2 2 2 2 2 2 2 2 2 3 2 2 3 2 2 2 2 2 2 2 2 2 2 2 2 2 2 2 2 2 2 2 2 2 2 2 2 2 2 2" xfId="135" xr:uid="{A7341E39-2003-485F-9675-0F38A5B6A026}"/>
    <cellStyle name="Normal 7 2 2 2 2 2 2 2 2 2 3 2 2 3 2 2 2 2 2 2 2 2 2 2 2 2 2 2 2 2 2 2 3 2 2 3 2 2 2 2 2 2 2 2 2 2 2 2 2 2 2 2 2 2 2 2 2 2 2 2 2 2 2 2" xfId="136" xr:uid="{30C52CF2-69B6-4FA1-89AD-AAD5F83C30E5}"/>
    <cellStyle name="Normal 7 2 2 2 2 2 2 2 2 2 3 2 2 3 2 2 2 2 2 2 2 2 2 2 2 2 2 2 2 2 2 2 3 2 2 3 2 2 2 2 2 2 2 2 2 2 2 2 2 2 2 2 2 2 2 2 2 2 2 2 2 2 2 2 2" xfId="137" xr:uid="{9447AE53-EFFA-4799-8D39-5B38C0342B0B}"/>
    <cellStyle name="Normal 7 2 2 2 2 2 2 2 2 2 3 2 2 3 2 2 2 2 2 2 2 2 2 2 2 2 2 2 2 2 2 2 3 2 2 3 2 2 2 2 2 2 2 2 2 2 2 2 2 2 2 2 2 2 2 2 2 2 2 2 2 2 2 2 2 2" xfId="138" xr:uid="{46BA31FF-FEF3-4B8E-85C8-47CA062FBD81}"/>
    <cellStyle name="Normal 7 2 2 2 2 2 2 2 2 2 3 2 2 3 2 2 2 2 2 2 2 2 2 2 2 2 2 2 2 2 2 2 3 2 2 3 2 2 2 2 2 2 2 2 2 2 2 2 2 2 2 2 2 2 2 2 2 2 2 2 2 2 2 2 2 3" xfId="139" xr:uid="{57193CCF-F0CC-4A38-B15E-D4DBB3A0F575}"/>
    <cellStyle name="Normal 8" xfId="59" xr:uid="{00000000-0005-0000-0000-000048000000}"/>
    <cellStyle name="Normal 8 2" xfId="61" xr:uid="{00000000-0005-0000-0000-000049000000}"/>
    <cellStyle name="Normal 9" xfId="62" xr:uid="{00000000-0005-0000-0000-00004A000000}"/>
    <cellStyle name="Normal 9 2" xfId="94" xr:uid="{00000000-0005-0000-0000-00004B000000}"/>
    <cellStyle name="Normal_Est Clinicos 31000 (com entradas e saidas) REVISÃO FINAL 2 2" xfId="18" xr:uid="{00000000-0005-0000-0000-00004D000000}"/>
    <cellStyle name="Separador de milhares 2" xfId="20" xr:uid="{00000000-0005-0000-0000-00004F000000}"/>
    <cellStyle name="Separador de milhares 2 2" xfId="21" xr:uid="{00000000-0005-0000-0000-000050000000}"/>
    <cellStyle name="Separador de milhares 2 2 2" xfId="22" xr:uid="{00000000-0005-0000-0000-000051000000}"/>
    <cellStyle name="Separador de milhares 2 2 2 2" xfId="75" xr:uid="{00000000-0005-0000-0000-000052000000}"/>
    <cellStyle name="Separador de milhares 2 2 3" xfId="74" xr:uid="{00000000-0005-0000-0000-000053000000}"/>
    <cellStyle name="Separador de milhares 2 3" xfId="73" xr:uid="{00000000-0005-0000-0000-000054000000}"/>
    <cellStyle name="Separador de milhares 3" xfId="23" xr:uid="{00000000-0005-0000-0000-000055000000}"/>
    <cellStyle name="Separador de milhares 3 2" xfId="24" xr:uid="{00000000-0005-0000-0000-000056000000}"/>
    <cellStyle name="Separador de milhares 3 2 2" xfId="25" xr:uid="{00000000-0005-0000-0000-000057000000}"/>
    <cellStyle name="Separador de milhares 3 2 2 2" xfId="78" xr:uid="{00000000-0005-0000-0000-000058000000}"/>
    <cellStyle name="Separador de milhares 3 2 3" xfId="77" xr:uid="{00000000-0005-0000-0000-000059000000}"/>
    <cellStyle name="Separador de milhares 3 3" xfId="76" xr:uid="{00000000-0005-0000-0000-00005A000000}"/>
    <cellStyle name="Separador de milhares 4" xfId="26" xr:uid="{00000000-0005-0000-0000-00005B000000}"/>
    <cellStyle name="Separador de milhares 4 2" xfId="79" xr:uid="{00000000-0005-0000-0000-00005C000000}"/>
    <cellStyle name="Separador de milhares 5" xfId="30" xr:uid="{00000000-0005-0000-0000-00005D000000}"/>
    <cellStyle name="Separador de milhares 5 2" xfId="32" xr:uid="{00000000-0005-0000-0000-00005E000000}"/>
    <cellStyle name="Separador de milhares 5 2 2" xfId="34" xr:uid="{00000000-0005-0000-0000-00005F000000}"/>
    <cellStyle name="Separador de milhares 5 2 2 2" xfId="37" xr:uid="{00000000-0005-0000-0000-000060000000}"/>
    <cellStyle name="Separador de milhares 5 2 2 2 2" xfId="39" xr:uid="{00000000-0005-0000-0000-000061000000}"/>
    <cellStyle name="Separador de milhares 5 2 2 2 2 2" xfId="42" xr:uid="{00000000-0005-0000-0000-000062000000}"/>
    <cellStyle name="Separador de milhares 5 2 2 2 2 2 2" xfId="44" xr:uid="{00000000-0005-0000-0000-000063000000}"/>
    <cellStyle name="Separador de milhares 5 2 2 2 2 2 2 2" xfId="46" xr:uid="{00000000-0005-0000-0000-000064000000}"/>
    <cellStyle name="Separador de milhares 5 2 2 2 2 2 2 2 2" xfId="48" xr:uid="{00000000-0005-0000-0000-000065000000}"/>
    <cellStyle name="Separador de milhares 5 2 2 2 2 2 2 2 2 2" xfId="91" xr:uid="{00000000-0005-0000-0000-000066000000}"/>
    <cellStyle name="Separador de milhares 5 2 2 2 2 2 2 2 3" xfId="89" xr:uid="{00000000-0005-0000-0000-000067000000}"/>
    <cellStyle name="Separador de milhares 5 2 2 2 2 2 2 3" xfId="88" xr:uid="{00000000-0005-0000-0000-000068000000}"/>
    <cellStyle name="Separador de milhares 5 2 2 2 2 2 3" xfId="87" xr:uid="{00000000-0005-0000-0000-000069000000}"/>
    <cellStyle name="Separador de milhares 5 2 2 2 2 3" xfId="85" xr:uid="{00000000-0005-0000-0000-00006A000000}"/>
    <cellStyle name="Separador de milhares 5 2 2 2 3" xfId="84" xr:uid="{00000000-0005-0000-0000-00006B000000}"/>
    <cellStyle name="Separador de milhares 5 2 2 3" xfId="82" xr:uid="{00000000-0005-0000-0000-00006C000000}"/>
    <cellStyle name="Separador de milhares 5 2 3" xfId="81" xr:uid="{00000000-0005-0000-0000-00006D000000}"/>
    <cellStyle name="Separador de milhares 5 3" xfId="80" xr:uid="{00000000-0005-0000-0000-00006E000000}"/>
    <cellStyle name="Separador de milhares 6" xfId="36" xr:uid="{00000000-0005-0000-0000-00006F000000}"/>
    <cellStyle name="Separador de milhares 6 2" xfId="83" xr:uid="{00000000-0005-0000-0000-000070000000}"/>
    <cellStyle name="Vírgula" xfId="19" builtinId="3"/>
    <cellStyle name="Vírgula 2" xfId="40" xr:uid="{00000000-0005-0000-0000-000071000000}"/>
    <cellStyle name="Vírgula 2 2" xfId="86" xr:uid="{00000000-0005-0000-0000-000072000000}"/>
    <cellStyle name="Vírgula 2 3" xfId="102" xr:uid="{00000000-0005-0000-0000-000073000000}"/>
    <cellStyle name="Vírgula 3" xfId="58" xr:uid="{00000000-0005-0000-0000-000074000000}"/>
    <cellStyle name="Vírgula 3 2" xfId="93" xr:uid="{00000000-0005-0000-0000-000075000000}"/>
    <cellStyle name="Vírgula 4" xfId="65" xr:uid="{00000000-0005-0000-0000-000076000000}"/>
    <cellStyle name="Vírgula 4 2" xfId="95" xr:uid="{00000000-0005-0000-0000-000077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CC"/>
      <color rgb="FFFFFF66"/>
      <color rgb="FF00FF00"/>
      <color rgb="FFFFFFCC"/>
      <color rgb="FFFFCCFF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118783</xdr:colOff>
      <xdr:row>0</xdr:row>
      <xdr:rowOff>17742</xdr:rowOff>
    </xdr:from>
    <xdr:ext cx="2273300" cy="776816"/>
    <xdr:pic>
      <xdr:nvPicPr>
        <xdr:cNvPr id="3" name="Picture 1" descr="Logo%20FFM%20Novo%20Fina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83" y="17742"/>
          <a:ext cx="2273300" cy="776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19</xdr:row>
      <xdr:rowOff>0</xdr:rowOff>
    </xdr:from>
    <xdr:ext cx="47625" cy="47625"/>
    <xdr:pic>
      <xdr:nvPicPr>
        <xdr:cNvPr id="4" name="Saldos1_Image1" descr="pix_verdeescur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9300" y="10782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24</xdr:row>
      <xdr:rowOff>0</xdr:rowOff>
    </xdr:from>
    <xdr:ext cx="47625" cy="47625"/>
    <xdr:pic>
      <xdr:nvPicPr>
        <xdr:cNvPr id="5" name="Saldos1_Image1" descr="pix_verdeescur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12353" y="852767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24</xdr:row>
      <xdr:rowOff>0</xdr:rowOff>
    </xdr:from>
    <xdr:ext cx="47625" cy="47625"/>
    <xdr:pic>
      <xdr:nvPicPr>
        <xdr:cNvPr id="6" name="Saldos1_Image1" descr="pix_verdeescur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12353" y="852767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6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"/>
  <dimension ref="A1:G27"/>
  <sheetViews>
    <sheetView showGridLines="0" tabSelected="1" topLeftCell="A14" zoomScale="70" zoomScaleNormal="70" zoomScaleSheetLayoutView="70" workbookViewId="0">
      <selection activeCell="A25" sqref="A25"/>
    </sheetView>
  </sheetViews>
  <sheetFormatPr defaultColWidth="9.140625" defaultRowHeight="21" customHeight="1" x14ac:dyDescent="0.25"/>
  <cols>
    <col min="1" max="1" width="6.5703125" style="27" customWidth="1"/>
    <col min="2" max="2" width="10.42578125" style="27" customWidth="1"/>
    <col min="3" max="3" width="64.42578125" style="27" customWidth="1"/>
    <col min="4" max="4" width="43.85546875" style="27" customWidth="1"/>
    <col min="5" max="5" width="28" style="27" customWidth="1"/>
    <col min="6" max="6" width="18.85546875" style="27" customWidth="1"/>
    <col min="7" max="7" width="27.140625" style="27" customWidth="1"/>
    <col min="8" max="16384" width="9.140625" style="27"/>
  </cols>
  <sheetData>
    <row r="1" spans="1:7" s="2" customFormat="1" ht="21" customHeight="1" x14ac:dyDescent="0.2">
      <c r="A1" s="2" t="s">
        <v>12</v>
      </c>
    </row>
    <row r="2" spans="1:7" s="2" customFormat="1" ht="21" customHeight="1" x14ac:dyDescent="0.2"/>
    <row r="3" spans="1:7" s="1" customFormat="1" ht="21" customHeight="1" x14ac:dyDescent="0.2">
      <c r="A3" s="87" t="s">
        <v>16</v>
      </c>
      <c r="B3" s="87"/>
      <c r="C3" s="87"/>
      <c r="D3" s="87"/>
      <c r="E3" s="87"/>
      <c r="F3" s="87"/>
      <c r="G3" s="87"/>
    </row>
    <row r="4" spans="1:7" s="1" customFormat="1" ht="21" customHeight="1" x14ac:dyDescent="0.2">
      <c r="A4" s="92" t="s">
        <v>48</v>
      </c>
      <c r="B4" s="92"/>
      <c r="C4" s="92"/>
      <c r="D4" s="93"/>
      <c r="E4" s="92"/>
      <c r="F4" s="92"/>
      <c r="G4" s="92"/>
    </row>
    <row r="5" spans="1:7" s="2" customFormat="1" ht="21" customHeight="1" x14ac:dyDescent="0.2">
      <c r="A5" s="90"/>
      <c r="B5" s="90"/>
      <c r="C5" s="90"/>
      <c r="D5" s="90"/>
      <c r="E5" s="90"/>
      <c r="F5" s="90"/>
      <c r="G5" s="90"/>
    </row>
    <row r="6" spans="1:7" s="2" customFormat="1" ht="30.75" customHeight="1" x14ac:dyDescent="0.2">
      <c r="A6" s="3" t="s">
        <v>5</v>
      </c>
      <c r="B6" s="4" t="s">
        <v>6</v>
      </c>
      <c r="C6" s="3" t="s">
        <v>7</v>
      </c>
      <c r="D6" s="3" t="s">
        <v>0</v>
      </c>
      <c r="E6" s="3" t="s">
        <v>9</v>
      </c>
      <c r="F6" s="3" t="s">
        <v>8</v>
      </c>
      <c r="G6" s="26" t="s">
        <v>1</v>
      </c>
    </row>
    <row r="7" spans="1:7" s="23" customFormat="1" ht="21" customHeight="1" x14ac:dyDescent="0.2">
      <c r="A7" s="75">
        <v>1</v>
      </c>
      <c r="B7" s="71">
        <v>88156</v>
      </c>
      <c r="C7" s="80" t="s">
        <v>28</v>
      </c>
      <c r="D7" s="81" t="s">
        <v>4</v>
      </c>
      <c r="E7" s="82" t="s">
        <v>13</v>
      </c>
      <c r="F7" s="83" t="s">
        <v>36</v>
      </c>
      <c r="G7" s="84">
        <v>3557538.48</v>
      </c>
    </row>
    <row r="8" spans="1:7" s="23" customFormat="1" ht="21" customHeight="1" x14ac:dyDescent="0.2">
      <c r="A8" s="14">
        <f>A7+1</f>
        <v>2</v>
      </c>
      <c r="B8" s="48">
        <v>88157</v>
      </c>
      <c r="C8" s="24" t="s">
        <v>29</v>
      </c>
      <c r="D8" s="69" t="s">
        <v>4</v>
      </c>
      <c r="E8" s="25" t="s">
        <v>13</v>
      </c>
      <c r="F8" s="47" t="s">
        <v>40</v>
      </c>
      <c r="G8" s="45">
        <v>5331629.54</v>
      </c>
    </row>
    <row r="9" spans="1:7" s="23" customFormat="1" ht="21" customHeight="1" x14ac:dyDescent="0.2">
      <c r="A9" s="14">
        <f>A8+1</f>
        <v>3</v>
      </c>
      <c r="B9" s="48">
        <v>88167</v>
      </c>
      <c r="C9" s="24" t="s">
        <v>30</v>
      </c>
      <c r="D9" s="69" t="s">
        <v>4</v>
      </c>
      <c r="E9" s="25" t="s">
        <v>13</v>
      </c>
      <c r="F9" s="47" t="s">
        <v>50</v>
      </c>
      <c r="G9" s="45">
        <v>3423935.85</v>
      </c>
    </row>
    <row r="10" spans="1:7" s="23" customFormat="1" ht="21" customHeight="1" x14ac:dyDescent="0.2">
      <c r="A10" s="14">
        <f>A9+1</f>
        <v>4</v>
      </c>
      <c r="B10" s="48">
        <v>88177</v>
      </c>
      <c r="C10" s="24" t="s">
        <v>37</v>
      </c>
      <c r="D10" s="69" t="s">
        <v>4</v>
      </c>
      <c r="E10" s="25" t="s">
        <v>13</v>
      </c>
      <c r="F10" s="47" t="s">
        <v>46</v>
      </c>
      <c r="G10" s="46">
        <v>2563568.7400000002</v>
      </c>
    </row>
    <row r="11" spans="1:7" s="23" customFormat="1" ht="21" customHeight="1" x14ac:dyDescent="0.2">
      <c r="A11" s="7">
        <f>A10+1</f>
        <v>5</v>
      </c>
      <c r="B11" s="40">
        <v>88851</v>
      </c>
      <c r="C11" s="39" t="s">
        <v>23</v>
      </c>
      <c r="D11" s="54" t="s">
        <v>4</v>
      </c>
      <c r="E11" s="40" t="s">
        <v>2</v>
      </c>
      <c r="F11" s="51" t="s">
        <v>22</v>
      </c>
      <c r="G11" s="52">
        <v>187500</v>
      </c>
    </row>
    <row r="12" spans="1:7" s="2" customFormat="1" ht="31.5" customHeight="1" x14ac:dyDescent="0.2">
      <c r="A12" s="56">
        <f>COUNT(A7:A11)</f>
        <v>5</v>
      </c>
      <c r="B12" s="28"/>
      <c r="C12" s="91" t="s">
        <v>14</v>
      </c>
      <c r="D12" s="91"/>
      <c r="E12" s="37"/>
      <c r="F12" s="38"/>
      <c r="G12" s="50">
        <f>SUM(G7:G11)</f>
        <v>15064172.609999999</v>
      </c>
    </row>
    <row r="13" spans="1:7" s="19" customFormat="1" ht="21" customHeight="1" x14ac:dyDescent="0.2">
      <c r="A13" s="8"/>
      <c r="B13" s="8"/>
      <c r="C13" s="20"/>
      <c r="D13" s="20"/>
      <c r="E13" s="20"/>
      <c r="F13" s="20"/>
      <c r="G13" s="20"/>
    </row>
    <row r="14" spans="1:7" s="2" customFormat="1" ht="31.5" x14ac:dyDescent="0.2">
      <c r="A14" s="9" t="s">
        <v>5</v>
      </c>
      <c r="B14" s="10" t="s">
        <v>6</v>
      </c>
      <c r="C14" s="3" t="s">
        <v>21</v>
      </c>
      <c r="D14" s="9" t="s">
        <v>0</v>
      </c>
      <c r="E14" s="9" t="s">
        <v>9</v>
      </c>
      <c r="F14" s="9" t="s">
        <v>8</v>
      </c>
      <c r="G14" s="26" t="s">
        <v>1</v>
      </c>
    </row>
    <row r="15" spans="1:7" s="6" customFormat="1" ht="21" customHeight="1" x14ac:dyDescent="0.2">
      <c r="A15" s="53">
        <v>1</v>
      </c>
      <c r="B15" s="53">
        <v>85146</v>
      </c>
      <c r="C15" s="76" t="s">
        <v>20</v>
      </c>
      <c r="D15" s="77" t="s">
        <v>11</v>
      </c>
      <c r="E15" s="78" t="s">
        <v>18</v>
      </c>
      <c r="F15" s="64" t="s">
        <v>34</v>
      </c>
      <c r="G15" s="79">
        <v>500000</v>
      </c>
    </row>
    <row r="16" spans="1:7" s="6" customFormat="1" ht="21" customHeight="1" x14ac:dyDescent="0.2">
      <c r="A16" s="11">
        <f>A15+1</f>
        <v>2</v>
      </c>
      <c r="B16" s="5">
        <v>85157</v>
      </c>
      <c r="C16" s="12" t="s">
        <v>24</v>
      </c>
      <c r="D16" s="73" t="s">
        <v>11</v>
      </c>
      <c r="E16" s="5" t="s">
        <v>25</v>
      </c>
      <c r="F16" s="70" t="s">
        <v>45</v>
      </c>
      <c r="G16" s="13">
        <v>1000000</v>
      </c>
    </row>
    <row r="17" spans="1:7" s="6" customFormat="1" ht="21" customHeight="1" x14ac:dyDescent="0.2">
      <c r="A17" s="11">
        <f t="shared" ref="A17:A19" si="0">A16+1</f>
        <v>3</v>
      </c>
      <c r="B17" s="5">
        <v>85158</v>
      </c>
      <c r="C17" s="12" t="s">
        <v>26</v>
      </c>
      <c r="D17" s="73" t="s">
        <v>11</v>
      </c>
      <c r="E17" s="5" t="s">
        <v>19</v>
      </c>
      <c r="F17" s="30" t="s">
        <v>43</v>
      </c>
      <c r="G17" s="13">
        <v>1000000</v>
      </c>
    </row>
    <row r="18" spans="1:7" s="6" customFormat="1" ht="21" customHeight="1" x14ac:dyDescent="0.2">
      <c r="A18" s="11">
        <f t="shared" si="0"/>
        <v>4</v>
      </c>
      <c r="B18" s="18">
        <v>85176</v>
      </c>
      <c r="C18" s="16" t="s">
        <v>32</v>
      </c>
      <c r="D18" s="72" t="s">
        <v>11</v>
      </c>
      <c r="E18" s="15" t="s">
        <v>33</v>
      </c>
      <c r="F18" s="86" t="s">
        <v>44</v>
      </c>
      <c r="G18" s="17">
        <v>196960</v>
      </c>
    </row>
    <row r="19" spans="1:7" s="6" customFormat="1" ht="21" customHeight="1" x14ac:dyDescent="0.2">
      <c r="A19" s="42">
        <f t="shared" si="0"/>
        <v>5</v>
      </c>
      <c r="B19" s="42">
        <v>85198</v>
      </c>
      <c r="C19" s="41" t="s">
        <v>41</v>
      </c>
      <c r="D19" s="74" t="s">
        <v>4</v>
      </c>
      <c r="E19" s="65" t="s">
        <v>38</v>
      </c>
      <c r="F19" s="85" t="s">
        <v>47</v>
      </c>
      <c r="G19" s="43">
        <v>398476</v>
      </c>
    </row>
    <row r="20" spans="1:7" s="19" customFormat="1" ht="31.5" customHeight="1" x14ac:dyDescent="0.2">
      <c r="A20" s="56">
        <f>COUNT(A15:A19)</f>
        <v>5</v>
      </c>
      <c r="B20" s="28"/>
      <c r="C20" s="91" t="s">
        <v>17</v>
      </c>
      <c r="D20" s="91"/>
      <c r="E20" s="37"/>
      <c r="F20" s="37"/>
      <c r="G20" s="50">
        <f>SUM(G15:G19)</f>
        <v>3095436</v>
      </c>
    </row>
    <row r="21" spans="1:7" s="2" customFormat="1" ht="21" customHeight="1" x14ac:dyDescent="0.2">
      <c r="A21" s="92"/>
      <c r="B21" s="92"/>
      <c r="C21" s="92"/>
      <c r="D21" s="92"/>
      <c r="E21" s="92"/>
      <c r="F21" s="92"/>
      <c r="G21" s="92"/>
    </row>
    <row r="22" spans="1:7" s="2" customFormat="1" ht="30.75" customHeight="1" x14ac:dyDescent="0.2">
      <c r="A22" s="9" t="s">
        <v>5</v>
      </c>
      <c r="B22" s="10" t="s">
        <v>6</v>
      </c>
      <c r="C22" s="9" t="s">
        <v>10</v>
      </c>
      <c r="D22" s="9" t="s">
        <v>0</v>
      </c>
      <c r="E22" s="9" t="s">
        <v>9</v>
      </c>
      <c r="F22" s="9" t="s">
        <v>8</v>
      </c>
      <c r="G22" s="26" t="s">
        <v>1</v>
      </c>
    </row>
    <row r="23" spans="1:7" s="6" customFormat="1" ht="21" customHeight="1" x14ac:dyDescent="0.2">
      <c r="A23" s="18">
        <v>1</v>
      </c>
      <c r="B23" s="5">
        <v>86843</v>
      </c>
      <c r="C23" s="29" t="s">
        <v>35</v>
      </c>
      <c r="D23" s="73" t="s">
        <v>11</v>
      </c>
      <c r="E23" s="44" t="s">
        <v>3</v>
      </c>
      <c r="F23" s="22" t="s">
        <v>31</v>
      </c>
      <c r="G23" s="55">
        <v>200000</v>
      </c>
    </row>
    <row r="24" spans="1:7" s="6" customFormat="1" ht="21" customHeight="1" x14ac:dyDescent="0.2">
      <c r="A24" s="42">
        <v>2</v>
      </c>
      <c r="B24" s="15">
        <v>87425</v>
      </c>
      <c r="C24" s="67" t="s">
        <v>42</v>
      </c>
      <c r="D24" s="73" t="s">
        <v>11</v>
      </c>
      <c r="E24" s="57" t="s">
        <v>27</v>
      </c>
      <c r="F24" s="66" t="s">
        <v>39</v>
      </c>
      <c r="G24" s="68">
        <v>100000</v>
      </c>
    </row>
    <row r="25" spans="1:7" s="19" customFormat="1" ht="31.5" customHeight="1" x14ac:dyDescent="0.2">
      <c r="A25" s="56">
        <f>COUNT(A23:A24)</f>
        <v>2</v>
      </c>
      <c r="B25" s="49"/>
      <c r="C25" s="88" t="s">
        <v>15</v>
      </c>
      <c r="D25" s="89"/>
      <c r="E25" s="35"/>
      <c r="F25" s="35"/>
      <c r="G25" s="36">
        <f>SUM(G23:G24)</f>
        <v>300000</v>
      </c>
    </row>
    <row r="26" spans="1:7" ht="21" customHeight="1" x14ac:dyDescent="0.25">
      <c r="A26" s="58"/>
      <c r="B26" s="28"/>
      <c r="C26" s="60"/>
      <c r="D26" s="60"/>
      <c r="E26" s="59"/>
      <c r="F26" s="59"/>
      <c r="G26" s="61"/>
    </row>
    <row r="27" spans="1:7" ht="31.5" customHeight="1" x14ac:dyDescent="0.25">
      <c r="A27" s="33">
        <f>A12+A20+A25</f>
        <v>12</v>
      </c>
      <c r="B27" s="21"/>
      <c r="C27" s="31" t="s">
        <v>49</v>
      </c>
      <c r="D27" s="62"/>
      <c r="E27" s="63"/>
      <c r="F27" s="34"/>
      <c r="G27" s="32">
        <f>G20+G12+G25</f>
        <v>18459608.609999999</v>
      </c>
    </row>
  </sheetData>
  <protectedRanges>
    <protectedRange sqref="A26:G1048576 H1:XFD1048576 A1:G25" name="Intervalo1"/>
  </protectedRanges>
  <customSheetViews>
    <customSheetView guid="{D6ABB145-790F-46D7-B569-3041338F1FB1}" scale="70" showPageBreaks="1" showGridLines="0" printArea="1" topLeftCell="A14">
      <selection activeCell="A23" sqref="A23:XFD23"/>
      <pageMargins left="0.19685039370078741" right="0.19685039370078741" top="0.59055118110236227" bottom="0.39370078740157483" header="0.51181102362204722" footer="0.23622047244094491"/>
      <printOptions horizontalCentered="1"/>
      <pageSetup paperSize="9" scale="54" orientation="landscape" verticalDpi="597" r:id="rId1"/>
      <headerFooter alignWithMargins="0">
        <oddFooter>&amp;L&amp;9Gerência Geral de Projetos e Pesquisas&amp;C&amp;8 &amp;D&amp;R&amp;12&amp;P/&amp;N</oddFooter>
      </headerFooter>
    </customSheetView>
    <customSheetView guid="{B448B263-BF4A-4B90-83E4-2B86D86FF422}" scale="70" showPageBreaks="1" showGridLines="0" printArea="1">
      <selection activeCell="B7" sqref="B7"/>
      <pageMargins left="0.19685039370078741" right="0.19685039370078741" top="0.59055118110236227" bottom="0.39370078740157483" header="0.51181102362204722" footer="0.23622047244094491"/>
      <printOptions horizontalCentered="1"/>
      <pageSetup paperSize="9" scale="54" orientation="landscape" verticalDpi="597" r:id="rId2"/>
      <headerFooter alignWithMargins="0">
        <oddFooter>&amp;L&amp;9Gerência Geral de Projetos e Pesquisas&amp;C&amp;8 &amp;D&amp;R&amp;12&amp;P/&amp;N</oddFooter>
      </headerFooter>
    </customSheetView>
    <customSheetView guid="{0A05C947-EA52-44BB-A339-4AA8EB2F5A7A}" scale="70" showGridLines="0" topLeftCell="A11">
      <selection activeCell="C29" sqref="C29:D29"/>
      <pageMargins left="0.19685039370078741" right="0.19685039370078741" top="0.59055118110236227" bottom="0.39370078740157483" header="0.51181102362204722" footer="0.23622047244094491"/>
      <printOptions horizontalCentered="1"/>
      <pageSetup paperSize="9" scale="54" orientation="landscape" verticalDpi="597" r:id="rId3"/>
      <headerFooter alignWithMargins="0">
        <oddFooter>&amp;L&amp;9Gerência Geral de Projetos e Pesquisas&amp;C&amp;8 &amp;D&amp;R&amp;12&amp;P/&amp;N</oddFooter>
      </headerFooter>
    </customSheetView>
    <customSheetView guid="{5CCF4F70-1465-4BFC-BE6E-790880DE93AB}" scale="70" showPageBreaks="1" showGridLines="0" printArea="1" topLeftCell="A14">
      <selection activeCell="I32" sqref="I32"/>
      <pageMargins left="0.19685039370078741" right="0.19685039370078741" top="0.59055118110236227" bottom="0.39370078740157483" header="0.51181102362204722" footer="0.23622047244094491"/>
      <printOptions horizontalCentered="1"/>
      <pageSetup paperSize="9" scale="54" orientation="landscape" verticalDpi="597" r:id="rId4"/>
      <headerFooter alignWithMargins="0">
        <oddFooter>&amp;L&amp;9Gerência Geral de Projetos e Pesquisas&amp;C&amp;8 &amp;D&amp;R&amp;12&amp;P/&amp;N</oddFooter>
      </headerFooter>
    </customSheetView>
    <customSheetView guid="{0604B7E0-31FD-4BFF-82A7-3365BC5F0A59}" scale="70" showGridLines="0" topLeftCell="A14">
      <selection activeCell="I31" sqref="I31"/>
      <pageMargins left="0.19685039370078741" right="0.19685039370078741" top="0.59055118110236227" bottom="0.39370078740157483" header="0.51181102362204722" footer="0.23622047244094491"/>
      <printOptions horizontalCentered="1"/>
      <pageSetup paperSize="9" scale="54" orientation="landscape" verticalDpi="597" r:id="rId5"/>
      <headerFooter alignWithMargins="0">
        <oddFooter>&amp;L&amp;9Gerência Geral de Projetos e Pesquisas&amp;C&amp;8 &amp;D&amp;R&amp;12&amp;P/&amp;N</oddFooter>
      </headerFooter>
    </customSheetView>
    <customSheetView guid="{2E87CD23-9F3C-4FF2-ACC9-87AE573FB773}" scale="70" showGridLines="0">
      <selection activeCell="B7" sqref="B7:B11"/>
      <pageMargins left="0.19685039370078741" right="0.19685039370078741" top="0.59055118110236227" bottom="0.39370078740157483" header="0.51181102362204722" footer="0.23622047244094491"/>
      <printOptions horizontalCentered="1"/>
      <pageSetup paperSize="9" scale="54" orientation="landscape" verticalDpi="597" r:id="rId6"/>
      <headerFooter alignWithMargins="0">
        <oddFooter>&amp;L&amp;9Gerência Geral de Projetos e Pesquisas&amp;C&amp;8 &amp;D&amp;R&amp;12&amp;P/&amp;N</oddFooter>
      </headerFooter>
    </customSheetView>
    <customSheetView guid="{B57A2BA4-F237-4418-8D63-6F20735E3D99}" scale="70" showPageBreaks="1" showGridLines="0" printArea="1">
      <selection activeCell="B15" sqref="B15"/>
      <pageMargins left="0.19685039370078741" right="0.19685039370078741" top="0.59055118110236227" bottom="0.39370078740157483" header="0.51181102362204722" footer="0.23622047244094491"/>
      <printOptions horizontalCentered="1"/>
      <pageSetup paperSize="9" scale="54" orientation="landscape" verticalDpi="597" r:id="rId7"/>
      <headerFooter alignWithMargins="0">
        <oddFooter>&amp;L&amp;9Gerência Geral de Projetos e Pesquisas&amp;C&amp;8 &amp;D&amp;R&amp;12&amp;P/&amp;N</oddFooter>
      </headerFooter>
    </customSheetView>
    <customSheetView guid="{EED32482-4289-43B7-A000-361557F20922}" scale="70" showPageBreaks="1" showGridLines="0" printArea="1" topLeftCell="A14">
      <selection activeCell="I32" sqref="I32"/>
      <pageMargins left="0.19685039370078741" right="0.19685039370078741" top="0.59055118110236227" bottom="0.39370078740157483" header="0.51181102362204722" footer="0.23622047244094491"/>
      <printOptions horizontalCentered="1"/>
      <pageSetup paperSize="9" scale="54" orientation="landscape" verticalDpi="597" r:id="rId8"/>
      <headerFooter alignWithMargins="0">
        <oddFooter>&amp;L&amp;9Gerência Geral de Projetos e Pesquisas&amp;C&amp;8 &amp;D&amp;R&amp;12&amp;P/&amp;N</oddFooter>
      </headerFooter>
    </customSheetView>
    <customSheetView guid="{106A9BD6-94DA-437E-A7FB-68D135134433}" scale="70" showGridLines="0" topLeftCell="A11">
      <selection activeCell="J30" sqref="J30"/>
      <pageMargins left="0.19685039370078741" right="0.19685039370078741" top="0.59055118110236227" bottom="0.39370078740157483" header="0.51181102362204722" footer="0.23622047244094491"/>
      <printOptions horizontalCentered="1"/>
      <pageSetup paperSize="9" scale="54" orientation="landscape" verticalDpi="597" r:id="rId9"/>
      <headerFooter alignWithMargins="0">
        <oddFooter>&amp;L&amp;9Gerência Geral de Projetos e Pesquisas&amp;C&amp;8 &amp;D&amp;R&amp;12&amp;P/&amp;N</oddFooter>
      </headerFooter>
    </customSheetView>
    <customSheetView guid="{38AC3B9C-09AA-4B22-951C-27309F6F84E7}" scale="70" showPageBreaks="1" showGridLines="0" printArea="1" topLeftCell="A14">
      <selection activeCell="I32" sqref="I32"/>
      <pageMargins left="0.19685039370078741" right="0.19685039370078741" top="0.59055118110236227" bottom="0.39370078740157483" header="0.51181102362204722" footer="0.23622047244094491"/>
      <printOptions horizontalCentered="1"/>
      <pageSetup paperSize="9" scale="54" orientation="landscape" verticalDpi="597" r:id="rId10"/>
      <headerFooter alignWithMargins="0">
        <oddFooter>&amp;L&amp;9Gerência Geral de Projetos e Pesquisas&amp;C&amp;8 &amp;D&amp;R&amp;12&amp;P/&amp;N</oddFooter>
      </headerFooter>
    </customSheetView>
    <customSheetView guid="{8BA249FD-D559-430A-AF6F-5DA803436209}" scale="70" showGridLines="0" topLeftCell="A14">
      <selection activeCell="I32" sqref="I32"/>
      <pageMargins left="0.19685039370078741" right="0.19685039370078741" top="0.59055118110236227" bottom="0.39370078740157483" header="0.51181102362204722" footer="0.23622047244094491"/>
      <printOptions horizontalCentered="1"/>
      <pageSetup paperSize="9" scale="54" orientation="landscape" verticalDpi="597" r:id="rId11"/>
      <headerFooter alignWithMargins="0">
        <oddFooter>&amp;L&amp;9Gerência Geral de Projetos e Pesquisas&amp;C&amp;8 &amp;D&amp;R&amp;12&amp;P/&amp;N</oddFooter>
      </headerFooter>
    </customSheetView>
    <customSheetView guid="{5243BB76-C410-452B-9F55-8D5A721CEA3B}" scale="70" showPageBreaks="1" showGridLines="0" printArea="1" topLeftCell="A14">
      <selection activeCell="I32" sqref="I32"/>
      <pageMargins left="0.19685039370078741" right="0.19685039370078741" top="0.59055118110236227" bottom="0.39370078740157483" header="0.51181102362204722" footer="0.23622047244094491"/>
      <printOptions horizontalCentered="1"/>
      <pageSetup paperSize="9" scale="54" orientation="landscape" verticalDpi="597" r:id="rId12"/>
      <headerFooter alignWithMargins="0">
        <oddFooter>&amp;L&amp;9Gerência Geral de Projetos e Pesquisas&amp;C&amp;8 &amp;D&amp;R&amp;12&amp;P/&amp;N</oddFooter>
      </headerFooter>
    </customSheetView>
    <customSheetView guid="{D3FB89DA-4A9D-4991-BD01-0AD222F1663F}" scale="70" showGridLines="0" printArea="1" topLeftCell="A14">
      <selection activeCell="A23" sqref="A23:XFD23"/>
      <pageMargins left="0.19685039370078741" right="0.19685039370078741" top="0.59055118110236227" bottom="0.39370078740157483" header="0.51181102362204722" footer="0.23622047244094491"/>
      <printOptions horizontalCentered="1"/>
      <pageSetup paperSize="9" scale="54" orientation="landscape" verticalDpi="597" r:id="rId13"/>
      <headerFooter alignWithMargins="0">
        <oddFooter>&amp;L&amp;9Gerência Geral de Projetos e Pesquisas&amp;C&amp;8 &amp;D&amp;R&amp;12&amp;P/&amp;N</oddFooter>
      </headerFooter>
    </customSheetView>
    <customSheetView guid="{67C3B617-B409-4DDC-AC87-70776F3BDE60}" scale="70" showGridLines="0">
      <selection activeCell="B7" sqref="B7:B11"/>
      <pageMargins left="0.19685039370078741" right="0.19685039370078741" top="0.59055118110236227" bottom="0.39370078740157483" header="0.51181102362204722" footer="0.23622047244094491"/>
      <printOptions horizontalCentered="1"/>
      <pageSetup paperSize="9" scale="54" orientation="landscape" verticalDpi="597" r:id="rId14"/>
      <headerFooter alignWithMargins="0">
        <oddFooter>&amp;L&amp;9Gerência Geral de Projetos e Pesquisas&amp;C&amp;8 &amp;D&amp;R&amp;12&amp;P/&amp;N</oddFooter>
      </headerFooter>
    </customSheetView>
  </customSheetViews>
  <mergeCells count="7">
    <mergeCell ref="A3:G3"/>
    <mergeCell ref="C25:D25"/>
    <mergeCell ref="A5:G5"/>
    <mergeCell ref="C12:D12"/>
    <mergeCell ref="C20:D20"/>
    <mergeCell ref="A21:G21"/>
    <mergeCell ref="A4:G4"/>
  </mergeCells>
  <conditionalFormatting sqref="B4">
    <cfRule type="duplicateValues" dxfId="0" priority="1"/>
  </conditionalFormatting>
  <printOptions horizontalCentered="1"/>
  <pageMargins left="0.19685039370078741" right="0.19685039370078741" top="0.59055118110236227" bottom="0.39370078740157483" header="0.51181102362204722" footer="0.23622047244094491"/>
  <pageSetup paperSize="9" scale="54" orientation="landscape" verticalDpi="597" r:id="rId15"/>
  <headerFooter alignWithMargins="0">
    <oddFooter>&amp;L&amp;9Gerência Geral de Projetos e Pesquisas&amp;C&amp;8 &amp;D&amp;R&amp;12&amp;P/&amp;N</oddFooter>
  </headerFooter>
  <drawing r:id="rId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9FFA4B3-7997-4336-A672-F128B8367894}"/>
</file>

<file path=customXml/itemProps2.xml><?xml version="1.0" encoding="utf-8"?>
<ds:datastoreItem xmlns:ds="http://schemas.openxmlformats.org/officeDocument/2006/customXml" ds:itemID="{B89B7EF7-FE5C-4B54-87A9-788177CFDAF6}"/>
</file>

<file path=customXml/itemProps3.xml><?xml version="1.0" encoding="utf-8"?>
<ds:datastoreItem xmlns:ds="http://schemas.openxmlformats.org/officeDocument/2006/customXml" ds:itemID="{72A5AFC9-11B1-41EF-8927-51AAA27473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Projetos Ativos ICESP</vt:lpstr>
      <vt:lpstr>'Projetos Ativos ICESP'!Area_de_impressao</vt:lpstr>
    </vt:vector>
  </TitlesOfParts>
  <Company>FFM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Ctanoeiro</dc:creator>
  <cp:lastModifiedBy>Gisele Cristiane Viveiros</cp:lastModifiedBy>
  <cp:lastPrinted>2023-04-27T14:58:47Z</cp:lastPrinted>
  <dcterms:created xsi:type="dcterms:W3CDTF">2006-06-22T13:49:19Z</dcterms:created>
  <dcterms:modified xsi:type="dcterms:W3CDTF">2025-04-29T11:34:25Z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