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HC-PERDIZES\2025\Prestação de Contas Anual - Exercício 2025 - CG 75.000\"/>
    </mc:Choice>
  </mc:AlternateContent>
  <xr:revisionPtr revIDLastSave="0" documentId="8_{8B9A445F-2973-4EFC-B6E3-ACDE9C205592}" xr6:coauthVersionLast="47" xr6:coauthVersionMax="47" xr10:uidLastSave="{00000000-0000-0000-0000-000000000000}"/>
  <bookViews>
    <workbookView xWindow="-120" yWindow="-120" windowWidth="29040" windowHeight="15720" xr2:uid="{FCD07888-1567-4C6F-874D-40C37A7A02E9}"/>
  </bookViews>
  <sheets>
    <sheet name="Anexo 6 " sheetId="1" r:id="rId1"/>
  </sheets>
  <externalReferences>
    <externalReference r:id="rId2"/>
    <externalReference r:id="rId3"/>
    <externalReference r:id="rId4"/>
  </externalReferences>
  <definedNames>
    <definedName name="_2">#REF!</definedName>
    <definedName name="A" localSheetId="0">#REF!</definedName>
    <definedName name="A">#REF!</definedName>
    <definedName name="AAAAAAAAAAA" localSheetId="0">#REF!</definedName>
    <definedName name="AAAAAAAAAAA">#REF!</definedName>
    <definedName name="ANEXO12">#REF!</definedName>
    <definedName name="_xlnm.Print_Area" localSheetId="0">'Anexo 6 '!$A$1:$F$120</definedName>
    <definedName name="B" localSheetId="0">#REF!</definedName>
    <definedName name="B">#REF!</definedName>
    <definedName name="bbbbbbbbbbbbbbb" localSheetId="0">#REF!</definedName>
    <definedName name="bbbbbbbbbbbbbbb">#REF!</definedName>
    <definedName name="CONSOL_HIERARQUIZADO_HCOP" localSheetId="0">#REF!</definedName>
    <definedName name="CONSOL_HIERARQUIZADO_HCOP">#REF!</definedName>
    <definedName name="CONSOLIDADO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>#REF!</definedName>
    <definedName name="e_consolidado_hier_completa" localSheetId="0">#REF!</definedName>
    <definedName name="e_consolidado_hier_completa">#REF!</definedName>
    <definedName name="e_consolidado_julho07_hier_completa" localSheetId="0">#REF!</definedName>
    <definedName name="e_consolidado_julho07_hier_completa">#REF!</definedName>
    <definedName name="e_saldo_total_julh07_hier_completa" localSheetId="0">#REF!</definedName>
    <definedName name="e_saldo_total_julh07_hier_completa">#REF!</definedName>
    <definedName name="F" localSheetId="0">#REF!</definedName>
    <definedName name="F">#REF!</definedName>
    <definedName name="FFFFFFF" localSheetId="0">#REF!</definedName>
    <definedName name="FFFFFFF">#REF!</definedName>
    <definedName name="FFFFFFFFFFFFFFFFFF" localSheetId="0">#REF!</definedName>
    <definedName name="FFFFFFFFFFFFFFFFFF">#REF!</definedName>
    <definedName name="Fonte">[2]Tabelas!$D$1:$D$3</definedName>
    <definedName name="fppfpfpfp" localSheetId="0">#REF!</definedName>
    <definedName name="fppfpfpfp">#REF!</definedName>
    <definedName name="ggg" localSheetId="0">#REF!</definedName>
    <definedName name="ggg">#REF!</definedName>
    <definedName name="GR">#REF!</definedName>
    <definedName name="ICESP_DFC___CONSOL_HIERAR" localSheetId="0">#REF!</definedName>
    <definedName name="ICESP_DFC___CONSOL_HIERAR">#REF!</definedName>
    <definedName name="já" localSheetId="0">#REF!</definedName>
    <definedName name="já">#REF!</definedName>
    <definedName name="jjjjjjjjjjjjjjjjjjjjj" localSheetId="0">#REF!</definedName>
    <definedName name="jjjjjjjjjjjjjjjjjjjjj">#REF!</definedName>
    <definedName name="k" localSheetId="0">#REF!</definedName>
    <definedName name="k">#REF!</definedName>
    <definedName name="LDLDLDLDLD" localSheetId="0">#REF!</definedName>
    <definedName name="LDLDLDLDLD">#REF!</definedName>
    <definedName name="LeiAutorizadora">[2]Tabelas!$F$1:$F$13</definedName>
    <definedName name="LL" localSheetId="0">#REF!</definedName>
    <definedName name="LL">#REF!</definedName>
    <definedName name="mmmm" localSheetId="0">#REF!</definedName>
    <definedName name="mmmm">#REF!</definedName>
    <definedName name="N___Consolidado_ICESP_HIER" localSheetId="0">#REF!</definedName>
    <definedName name="N___Consolidado_ICESP_HIER">#REF!</definedName>
    <definedName name="NatDesp">[2]Tabelas!$A$1:$A$6</definedName>
    <definedName name="o" localSheetId="0">#REF!</definedName>
    <definedName name="o">#REF!</definedName>
    <definedName name="tb" localSheetId="0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>#REF!</definedName>
    <definedName name="ZZ_DISTR_AIH_CONTR_DEZ2005" localSheetId="0">#REF!</definedName>
    <definedName name="ZZ_DISTR_AIH_CONTR_DEZ2005">#REF!</definedName>
    <definedName name="ZZ_DISTR_AIH_CONTR_JAN2006" localSheetId="0">#REF!</definedName>
    <definedName name="ZZ_DISTR_AIH_CONTR_JAN2006">#REF!</definedName>
    <definedName name="ZZ_DISTR_AMB_CONTR_DEZ2005" localSheetId="0">#REF!</definedName>
    <definedName name="ZZ_DISTR_AMB_CONTR_DEZ2005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9" i="1" l="1"/>
  <c r="E79" i="1"/>
  <c r="F103" i="1" s="1"/>
  <c r="D79" i="1"/>
  <c r="C79" i="1"/>
  <c r="B79" i="1"/>
  <c r="F34" i="1"/>
  <c r="F39" i="1" s="1"/>
  <c r="F42" i="1" s="1"/>
  <c r="F20" i="1"/>
  <c r="F19" i="1"/>
  <c r="F44" i="1" l="1"/>
  <c r="F102" i="1" s="1"/>
  <c r="F104" i="1"/>
  <c r="F10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Rodrigo de Oliveira Chiaradia</author>
    <author>tforcan</author>
  </authors>
  <commentList>
    <comment ref="F20" authorId="0" shapeId="0" xr:uid="{6C401460-6764-4775-B24D-568089F7E7EC}">
      <text>
        <r>
          <rPr>
            <b/>
            <sz val="9"/>
            <color indexed="81"/>
            <rFont val="Segoe UI"/>
            <family val="2"/>
          </rPr>
          <t>Rodrigo de Oliveira Chiaradia:</t>
        </r>
        <r>
          <rPr>
            <sz val="9"/>
            <color indexed="81"/>
            <rFont val="Segoe UI"/>
            <family val="2"/>
          </rPr>
          <t xml:space="preserve">
Valor no TA no montante de R$ 91.464.000,00
Desse valor R$ 622.000,00 mensal se refere a prestação de serviços de utilidade pública, a Auri explicou que esse valor não será repassado, e para consideramos como "previsto mensal" apenas os R$ 7.000.000,00 que totalizam os R$ 84.000.000,00 (Out/24 a Set/25)</t>
        </r>
      </text>
    </comment>
    <comment ref="F39" authorId="1" shapeId="0" xr:uid="{BFF2EE99-6979-48A9-B3EE-94437CD40875}">
      <text>
        <r>
          <rPr>
            <sz val="9"/>
            <color indexed="81"/>
            <rFont val="Tahoma"/>
            <family val="2"/>
          </rPr>
          <t xml:space="preserve">
total de verbas</t>
        </r>
      </text>
    </comment>
  </commentList>
</comments>
</file>

<file path=xl/sharedStrings.xml><?xml version="1.0" encoding="utf-8"?>
<sst xmlns="http://schemas.openxmlformats.org/spreadsheetml/2006/main" count="115" uniqueCount="115">
  <si>
    <t>ANEXO RP-06</t>
  </si>
  <si>
    <t>REPASSES AO TERCEIRO SETOR</t>
  </si>
  <si>
    <t>DEMONSTRATIVO INTEGRAL DAS RECEITAS E DESPESAS</t>
  </si>
  <si>
    <t>CONTRATOS DE GESTÃO</t>
  </si>
  <si>
    <t xml:space="preserve">CONTRATANTE:                                </t>
  </si>
  <si>
    <t>HOSPITAL DAS CLÍNICAS DA FACULDADE DE MEDICINA DA UNIVERSIDADE DE SÃO PAULO  HCFMUSP</t>
  </si>
  <si>
    <t xml:space="preserve">CONTRATADA:                                </t>
  </si>
  <si>
    <t>FUNDAÇÃO FACULDADE DE MEDICINA - FFM</t>
  </si>
  <si>
    <t xml:space="preserve">ENTIDADE GERENCIADA:                  </t>
  </si>
  <si>
    <t>HCFMUSP - PERDIZES</t>
  </si>
  <si>
    <t xml:space="preserve">CNPJ:                                                 </t>
  </si>
  <si>
    <t xml:space="preserve">56.577.059/0001-00 </t>
  </si>
  <si>
    <t xml:space="preserve">ENDEREÇO e CEP:                             </t>
  </si>
  <si>
    <t>RUA COTOXÓ, 1.142 - PERDIZES - CEP 05021-001</t>
  </si>
  <si>
    <t xml:space="preserve">RESPONSÁVEL(IS) PELA ORGANIZAÇÃO SOCIAL: </t>
  </si>
  <si>
    <t>DR. ARNALDO HOSSEPIAN SALLES LIMA JUNIOR</t>
  </si>
  <si>
    <t>CPF:</t>
  </si>
  <si>
    <t>013.168.298-98</t>
  </si>
  <si>
    <t xml:space="preserve">OBJETO DO CONTRATO DE GESTÃO:   </t>
  </si>
  <si>
    <t>OPERACIONALIZAÇÃO DE GESTÃO E EXECUÇÃO DAS AÇÕES DE ENSINO E PESQUISA E DAS ATIVIDADES E SERVIÇOS DE SAÚDE NA DIVISÃO HOSPITAL AUXILIAR DE COTOXÓ - HCFMUSP - PERDIZES</t>
  </si>
  <si>
    <t xml:space="preserve">EXERCÍCIO: </t>
  </si>
  <si>
    <t>ORIGEM DOS RECURSOS (1):</t>
  </si>
  <si>
    <t>ESTADUAL</t>
  </si>
  <si>
    <t>DOCUMENTO</t>
  </si>
  <si>
    <t>DATA</t>
  </si>
  <si>
    <t>VIGÊNCIA</t>
  </si>
  <si>
    <t>VALOR - R$</t>
  </si>
  <si>
    <t>Contrato de Gestão Processo nº 02/2022</t>
  </si>
  <si>
    <t>Termo aditivo nº 04 ao Contrato de Gestão Processo nº 02/2022</t>
  </si>
  <si>
    <t>Termo aditivo nº 05 ao Contrato de Gestão Processo nº 02/2022</t>
  </si>
  <si>
    <t>DEMONSTRATIVO DOS RECURSOS DISPONÍVEIS NO EXERCÍCIO</t>
  </si>
  <si>
    <t>DATA PREVISTA PARA O REPASSE (2)</t>
  </si>
  <si>
    <t>VALORES PREVISTOS  (R$)</t>
  </si>
  <si>
    <t>DATA DO REPASSE</t>
  </si>
  <si>
    <t xml:space="preserve">NÚMERO DO DOCUMENTO DE CRÉDITO </t>
  </si>
  <si>
    <t>VALORES REPASSADOS  (R$)</t>
  </si>
  <si>
    <t>JANEIRO</t>
  </si>
  <si>
    <t>2025OB01016</t>
  </si>
  <si>
    <t>FEVEREIRO</t>
  </si>
  <si>
    <t>2025OB02560</t>
  </si>
  <si>
    <t>MARÇO</t>
  </si>
  <si>
    <t>2025OB03043</t>
  </si>
  <si>
    <t>ABRIL</t>
  </si>
  <si>
    <t>2025OB04948</t>
  </si>
  <si>
    <t>MAIO</t>
  </si>
  <si>
    <t>2025OB07890</t>
  </si>
  <si>
    <t>JUNHO</t>
  </si>
  <si>
    <t>2025OB11005</t>
  </si>
  <si>
    <t>JULHO</t>
  </si>
  <si>
    <t>2025OB14329</t>
  </si>
  <si>
    <t>AGOSTO</t>
  </si>
  <si>
    <t xml:space="preserve"> 2025OB17861</t>
  </si>
  <si>
    <t>SETEMBRO</t>
  </si>
  <si>
    <t>11/09/2025 - 25/09/25</t>
  </si>
  <si>
    <t>2025OB26311 - 2025OB23265</t>
  </si>
  <si>
    <t>OUTUBRO</t>
  </si>
  <si>
    <t>2025OB26641</t>
  </si>
  <si>
    <t>NOVEMBRO</t>
  </si>
  <si>
    <t>2025OB29136</t>
  </si>
  <si>
    <t>DEZEMBRO</t>
  </si>
  <si>
    <t>2025OB30858</t>
  </si>
  <si>
    <t xml:space="preserve">(A) SALDO DO EXERCÍCIO ANTERIOR </t>
  </si>
  <si>
    <t>(B) REPASSES PÚBLICOS NO EXERCÍCIO</t>
  </si>
  <si>
    <t>(C) RECEITAS COM APLICAÇÕES FINANCEIRAS DOS REPASSES PÚBLICOS</t>
  </si>
  <si>
    <t>(D) OUTRAS RECEITAS DECORRENTES DA EXECUÇÃO DO AJUSTE (3)</t>
  </si>
  <si>
    <t>(E) TOTAL DE RECURSOS PÚBLICOS (A + B+ C + D)</t>
  </si>
  <si>
    <t>(F) RECURSOS PRÓPRIOS DA ORGANIZAÇÃO SOCIAL</t>
  </si>
  <si>
    <t>(G) TOTAL DE RECURSOS DISPONÍVEIS NO EXERCÍCIO (E + F)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</si>
  <si>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</si>
  <si>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</si>
  <si>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</si>
  <si>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t>O(s) signatário(s), na qualidade de representante(s) da Fundação Faculdade de Medicina vem indicar, na forma abaixo detalhada, as despesas incorridas e pagas no exercício 2025 bem como as despesas a pagar no exercício seguinte.</t>
  </si>
  <si>
    <t>DEMONSTRATIVO DAS DESPESAS INCORRIDAS NO EXERCÍCIO</t>
  </si>
  <si>
    <t>ORIGEM DOS RECURSOS (4): ESTADUAL</t>
  </si>
  <si>
    <t>CATEGORIA OU FINALIDADE DA DESPESA (8)</t>
  </si>
  <si>
    <t xml:space="preserve">DESPESAS CONTABILIZADAS NESTE EXERCÍCIO (R$) </t>
  </si>
  <si>
    <t>DESPESAS CONTABILIZADAS EM EXERCÍCIOS ANTERIORES E PAGAS NESTE EXERCÍCIO (R$) (H)</t>
  </si>
  <si>
    <t>DESPESAS CONTABILIZADAS NESTE EXERCÍCIO E PAGAS NESTE EXERCÍCIO (R$) (I)</t>
  </si>
  <si>
    <t>TOTAL DE DESPESAS PAGAS NESTE EXERCÍCIO (R$) (J= H + I)</t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</si>
  <si>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</si>
  <si>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</si>
  <si>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</si>
  <si>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</si>
  <si>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</si>
  <si>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 xml:space="preserve">Gêneros alimentícios </t>
  </si>
  <si>
    <t>Outros materiais de consumo</t>
  </si>
  <si>
    <t>Serviços médicos (*)</t>
  </si>
  <si>
    <t>Outros serviços de terceiros</t>
  </si>
  <si>
    <t>Locação de imóveis</t>
  </si>
  <si>
    <t>Locações diversas</t>
  </si>
  <si>
    <t>Utilidade públicas (7)</t>
  </si>
  <si>
    <t>Combustível</t>
  </si>
  <si>
    <t>Bens e materiais permanentes</t>
  </si>
  <si>
    <t>Obras</t>
  </si>
  <si>
    <t>Despesas financeiras e bancárias</t>
  </si>
  <si>
    <t xml:space="preserve">Outras despesas </t>
  </si>
  <si>
    <t>TOTAL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</si>
  <si>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</si>
  <si>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</si>
  <si>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</si>
  <si>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</si>
  <si>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</si>
  <si>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DESPEAS CONTABILIZADAS NESTE EXERCÍCIO E PAGAS NESTE EXERCÍCIO for decorrente de descontas obtidos ou pagamento de multa por atraso, o resultado não deve aparecer na coluna DESPESAS CONTABILIZADAS NESTE EXERCÍCIO A PAGAR EM EXERCÍCIO SEGUINTES, uma vez que tais descontos ou multas são contabilizados em contas de receita ou despesa. Assim sendo deverá se indicado como nota de rodapé os valores e as respectivas contas de receitas e despesas.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</si>
  <si>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</si>
  <si>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</si>
  <si>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</si>
  <si>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</si>
  <si>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RECURSOS PÚBLICOS NÃO APLICADO [E - (J - F)]</t>
  </si>
  <si>
    <t>(L) VALOR DEVOLVIDO AO ÓRGÃO PÚBLICO</t>
  </si>
  <si>
    <t>(M) VALOR AUTORIZADO PARA APLICAÇÃO NO EXERCÍCIO SEGUINTE (K - L)</t>
  </si>
  <si>
    <t>Declaro(amos), na qualidade de responsável(is) pela entidade supra epigrafada, sob as penas da Lei, que a despesa relacionada comprova a exata aplicação dos recursos recebidos para os fins indicados, conforme programa de trabalho aprovado, proposto ao Órgão Público contratante.</t>
  </si>
  <si>
    <t>São Paulo, 30 de março de 2026</t>
  </si>
  <si>
    <t>Mauricio Akihiro Maki</t>
  </si>
  <si>
    <t>Diretor Financeiro</t>
  </si>
  <si>
    <t>Assinatura: 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</si>
</sst>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 &quot;#,##0.00"/>
    <numFmt numFmtId="165" formatCode="_(* #,##0.00_);_(* \(#,##0.00\);_(* &quot;-&quot;??_);_(@_)"/>
    <numFmt numFmtId="166" formatCode="dd/mm/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3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justify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4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vertical="top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43" fontId="3" fillId="0" borderId="4" xfId="4" applyNumberFormat="1" applyFont="1" applyBorder="1" applyAlignment="1">
      <alignment vertical="center" wrapText="1"/>
    </xf>
    <xf numFmtId="43" fontId="3" fillId="0" borderId="4" xfId="5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justify" vertical="top" wrapText="1"/>
    </xf>
    <xf numFmtId="0" fontId="4" fillId="0" borderId="0" xfId="6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6" applyFont="1"/>
    <xf numFmtId="14" fontId="4" fillId="0" borderId="0" xfId="6" applyNumberFormat="1" applyFont="1"/>
  </cellXfs>
  <cellStyles count="7">
    <cellStyle name="Normal" xfId="0" builtinId="0"/>
    <cellStyle name="Normal 10" xfId="3" xr:uid="{083F3856-BD90-4E04-A77E-4EDD979CA0CC}"/>
    <cellStyle name="Normal 10 2 2" xfId="4" xr:uid="{75A37BA9-CAA2-41DB-A8D5-687207DAA615}"/>
    <cellStyle name="Normal 2 4" xfId="6" xr:uid="{06DC1106-F2F9-4B25-AE0B-9127372D0601}"/>
    <cellStyle name="Normal 3 17" xfId="1" xr:uid="{186F8E4A-4585-4036-93BF-31EFF2D4056F}"/>
    <cellStyle name="Normal 4 10 2" xfId="5" xr:uid="{53443575-E801-4EFA-9473-211B6B06E82D}"/>
    <cellStyle name="Vírgula 6" xfId="2" xr:uid="{27947F1F-A3E0-41CC-9B11-8614FCF894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HC-PERDIZES\2025\Presta&#231;&#227;o%20de%20Contas%20Anual%20-%20Exerc&#237;cio%202025%20-%20CG%2075.000\1%20-%20Perdizes%20-%20Presta&#231;&#227;o%20de%20Contas%20Anual%20-%20at&#233;%20Dezembro25.xlsx" TargetMode="External"/><Relationship Id="rId1" Type="http://schemas.openxmlformats.org/officeDocument/2006/relationships/externalLinkPath" Target="1%20-%20Perdizes%20-%20Presta&#231;&#227;o%20de%20Contas%20Anual%20-%20at&#233;%20Dezembro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ES/ativas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ostos"/>
      <sheetName val="base link"/>
      <sheetName val="Composição original"/>
      <sheetName val="Composição PC"/>
      <sheetName val="Anexo 6 "/>
      <sheetName val="Quadro resumo"/>
      <sheetName val="Conciliação Bancária Perdiz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5EE8-C5F2-4ABC-A0A7-3FEC0B44788A}">
  <sheetPr>
    <tabColor theme="7" tint="0.79998168889431442"/>
  </sheetPr>
  <dimension ref="A1:F142"/>
  <sheetViews>
    <sheetView showGridLines="0" tabSelected="1" topLeftCell="C97" workbookViewId="0">
      <selection activeCell="G32" sqref="G1:U1048576"/>
    </sheetView>
  </sheetViews>
  <sheetFormatPr defaultColWidth="9.140625" defaultRowHeight="11.25" x14ac:dyDescent="0.2"/>
  <cols>
    <col min="1" max="1" width="24.7109375" style="2" customWidth="1"/>
    <col min="2" max="2" width="15.42578125" style="2" customWidth="1"/>
    <col min="3" max="3" width="14.85546875" style="2" customWidth="1"/>
    <col min="4" max="4" width="16.28515625" style="2" customWidth="1"/>
    <col min="5" max="5" width="22.5703125" style="2" customWidth="1"/>
    <col min="6" max="6" width="17.28515625" style="2" customWidth="1"/>
    <col min="7" max="16384" width="9.140625" style="2"/>
  </cols>
  <sheetData>
    <row r="1" spans="1:6" x14ac:dyDescent="0.2">
      <c r="A1" s="1" t="s">
        <v>0</v>
      </c>
      <c r="B1" s="1"/>
      <c r="C1" s="1"/>
      <c r="D1" s="1"/>
      <c r="E1" s="1"/>
      <c r="F1" s="1"/>
    </row>
    <row r="2" spans="1:6" x14ac:dyDescent="0.2">
      <c r="A2" s="1" t="s">
        <v>1</v>
      </c>
      <c r="B2" s="1"/>
      <c r="C2" s="1"/>
      <c r="D2" s="1"/>
      <c r="E2" s="1"/>
      <c r="F2" s="1"/>
    </row>
    <row r="3" spans="1:6" x14ac:dyDescent="0.2">
      <c r="A3" s="1" t="s">
        <v>2</v>
      </c>
      <c r="B3" s="1"/>
      <c r="C3" s="1"/>
      <c r="D3" s="1"/>
      <c r="E3" s="1"/>
      <c r="F3" s="1"/>
    </row>
    <row r="4" spans="1:6" x14ac:dyDescent="0.2">
      <c r="A4" s="1" t="s">
        <v>3</v>
      </c>
      <c r="B4" s="1"/>
      <c r="C4" s="1"/>
      <c r="D4" s="1"/>
      <c r="E4" s="1"/>
      <c r="F4" s="1"/>
    </row>
    <row r="5" spans="1:6" x14ac:dyDescent="0.2">
      <c r="A5" s="3"/>
    </row>
    <row r="6" spans="1:6" s="6" customFormat="1" ht="26.25" customHeight="1" x14ac:dyDescent="0.25">
      <c r="A6" s="4" t="s">
        <v>4</v>
      </c>
      <c r="B6" s="4"/>
      <c r="C6" s="5" t="s">
        <v>5</v>
      </c>
      <c r="D6" s="5"/>
      <c r="E6" s="5"/>
      <c r="F6" s="5"/>
    </row>
    <row r="7" spans="1:6" s="6" customFormat="1" ht="16.5" customHeight="1" x14ac:dyDescent="0.25">
      <c r="A7" s="4" t="s">
        <v>6</v>
      </c>
      <c r="B7" s="4"/>
      <c r="C7" s="7" t="s">
        <v>7</v>
      </c>
      <c r="D7" s="7"/>
      <c r="E7" s="7"/>
      <c r="F7" s="7"/>
    </row>
    <row r="8" spans="1:6" s="6" customFormat="1" ht="16.5" customHeight="1" x14ac:dyDescent="0.25">
      <c r="A8" s="4" t="s">
        <v>8</v>
      </c>
      <c r="B8" s="4"/>
      <c r="C8" s="7" t="s">
        <v>9</v>
      </c>
      <c r="D8" s="7"/>
      <c r="E8" s="7"/>
      <c r="F8" s="7"/>
    </row>
    <row r="9" spans="1:6" s="6" customFormat="1" ht="16.5" customHeight="1" x14ac:dyDescent="0.25">
      <c r="A9" s="4" t="s">
        <v>10</v>
      </c>
      <c r="B9" s="4"/>
      <c r="C9" s="7" t="s">
        <v>11</v>
      </c>
      <c r="D9" s="7"/>
      <c r="E9" s="7"/>
      <c r="F9" s="7"/>
    </row>
    <row r="10" spans="1:6" s="6" customFormat="1" ht="16.5" customHeight="1" x14ac:dyDescent="0.25">
      <c r="A10" s="4" t="s">
        <v>12</v>
      </c>
      <c r="B10" s="4"/>
      <c r="C10" s="8" t="s">
        <v>13</v>
      </c>
      <c r="D10" s="8"/>
      <c r="E10" s="8"/>
      <c r="F10" s="8"/>
    </row>
    <row r="11" spans="1:6" s="6" customFormat="1" ht="16.5" customHeight="1" x14ac:dyDescent="0.25">
      <c r="A11" s="4" t="s">
        <v>14</v>
      </c>
      <c r="B11" s="4"/>
      <c r="C11" s="9" t="s">
        <v>15</v>
      </c>
      <c r="D11" s="9"/>
      <c r="E11" s="9"/>
      <c r="F11" s="9"/>
    </row>
    <row r="12" spans="1:6" s="6" customFormat="1" ht="16.5" customHeight="1" x14ac:dyDescent="0.25">
      <c r="A12" s="4" t="s">
        <v>16</v>
      </c>
      <c r="B12" s="4"/>
      <c r="C12" s="9" t="s">
        <v>17</v>
      </c>
      <c r="D12" s="9"/>
      <c r="E12" s="9"/>
      <c r="F12" s="9"/>
    </row>
    <row r="13" spans="1:6" s="6" customFormat="1" ht="48" customHeight="1" x14ac:dyDescent="0.25">
      <c r="A13" s="4" t="s">
        <v>18</v>
      </c>
      <c r="B13" s="4"/>
      <c r="C13" s="5" t="s">
        <v>19</v>
      </c>
      <c r="D13" s="5"/>
      <c r="E13" s="5"/>
      <c r="F13" s="5"/>
    </row>
    <row r="14" spans="1:6" s="6" customFormat="1" ht="21" customHeight="1" x14ac:dyDescent="0.25">
      <c r="A14" s="10" t="s">
        <v>20</v>
      </c>
      <c r="B14" s="10"/>
      <c r="C14" s="11">
        <v>2025</v>
      </c>
      <c r="D14" s="11"/>
      <c r="E14" s="11"/>
    </row>
    <row r="15" spans="1:6" s="6" customFormat="1" ht="16.5" customHeight="1" x14ac:dyDescent="0.25">
      <c r="A15" s="10" t="s">
        <v>21</v>
      </c>
      <c r="B15" s="10"/>
      <c r="C15" s="11" t="s">
        <v>22</v>
      </c>
      <c r="D15" s="11"/>
      <c r="E15" s="11"/>
    </row>
    <row r="16" spans="1:6" ht="15" customHeight="1" x14ac:dyDescent="0.2">
      <c r="A16" s="12"/>
      <c r="B16" s="12"/>
      <c r="C16" s="13"/>
      <c r="D16" s="13"/>
      <c r="E16" s="13"/>
    </row>
    <row r="17" spans="1:6" x14ac:dyDescent="0.2">
      <c r="A17" s="14"/>
    </row>
    <row r="18" spans="1:6" ht="16.5" customHeight="1" x14ac:dyDescent="0.2">
      <c r="A18" s="15" t="s">
        <v>23</v>
      </c>
      <c r="B18" s="16"/>
      <c r="C18" s="17"/>
      <c r="D18" s="18" t="s">
        <v>24</v>
      </c>
      <c r="E18" s="18" t="s">
        <v>25</v>
      </c>
      <c r="F18" s="18" t="s">
        <v>26</v>
      </c>
    </row>
    <row r="19" spans="1:6" ht="16.5" customHeight="1" x14ac:dyDescent="0.2">
      <c r="A19" s="19" t="s">
        <v>27</v>
      </c>
      <c r="B19" s="20"/>
      <c r="C19" s="21"/>
      <c r="D19" s="22">
        <v>44834</v>
      </c>
      <c r="E19" s="22">
        <v>46659</v>
      </c>
      <c r="F19" s="23">
        <f>90973822</f>
        <v>90973822</v>
      </c>
    </row>
    <row r="20" spans="1:6" ht="16.5" customHeight="1" x14ac:dyDescent="0.2">
      <c r="A20" s="19" t="s">
        <v>28</v>
      </c>
      <c r="B20" s="20"/>
      <c r="C20" s="21"/>
      <c r="D20" s="22">
        <v>45566</v>
      </c>
      <c r="E20" s="22">
        <v>45930</v>
      </c>
      <c r="F20" s="23">
        <f>7000000*12</f>
        <v>84000000</v>
      </c>
    </row>
    <row r="21" spans="1:6" ht="16.5" customHeight="1" x14ac:dyDescent="0.2">
      <c r="A21" s="19" t="s">
        <v>29</v>
      </c>
      <c r="B21" s="20"/>
      <c r="C21" s="21"/>
      <c r="D21" s="22">
        <v>45931</v>
      </c>
      <c r="E21" s="22">
        <v>46295</v>
      </c>
      <c r="F21" s="23">
        <v>99752423.890000001</v>
      </c>
    </row>
    <row r="22" spans="1:6" ht="16.5" customHeight="1" x14ac:dyDescent="0.2">
      <c r="A22" s="24"/>
      <c r="B22" s="24"/>
      <c r="C22" s="24"/>
      <c r="D22" s="25"/>
      <c r="E22" s="25"/>
      <c r="F22" s="26"/>
    </row>
    <row r="23" spans="1:6" ht="16.5" customHeight="1" x14ac:dyDescent="0.2">
      <c r="A23" s="27" t="s">
        <v>30</v>
      </c>
      <c r="B23" s="27"/>
      <c r="C23" s="27"/>
      <c r="D23" s="27"/>
      <c r="E23" s="27"/>
      <c r="F23" s="27"/>
    </row>
    <row r="24" spans="1:6" ht="16.5" customHeight="1" x14ac:dyDescent="0.2">
      <c r="A24" s="28" t="s">
        <v>31</v>
      </c>
      <c r="B24" s="29"/>
      <c r="C24" s="27" t="s">
        <v>32</v>
      </c>
      <c r="D24" s="28" t="s">
        <v>33</v>
      </c>
      <c r="E24" s="30" t="s">
        <v>34</v>
      </c>
      <c r="F24" s="30" t="s">
        <v>35</v>
      </c>
    </row>
    <row r="25" spans="1:6" ht="16.5" customHeight="1" x14ac:dyDescent="0.2">
      <c r="A25" s="31"/>
      <c r="B25" s="32"/>
      <c r="C25" s="27"/>
      <c r="D25" s="33"/>
      <c r="E25" s="34"/>
      <c r="F25" s="34"/>
    </row>
    <row r="26" spans="1:6" s="6" customFormat="1" ht="16.5" customHeight="1" x14ac:dyDescent="0.25">
      <c r="A26" s="35" t="s">
        <v>36</v>
      </c>
      <c r="B26" s="36"/>
      <c r="C26" s="37">
        <v>7000000</v>
      </c>
      <c r="D26" s="38">
        <v>45670</v>
      </c>
      <c r="E26" s="39" t="s">
        <v>37</v>
      </c>
      <c r="F26" s="37">
        <v>7000000</v>
      </c>
    </row>
    <row r="27" spans="1:6" s="6" customFormat="1" ht="16.5" customHeight="1" x14ac:dyDescent="0.25">
      <c r="A27" s="35" t="s">
        <v>38</v>
      </c>
      <c r="B27" s="36"/>
      <c r="C27" s="37">
        <v>7000000</v>
      </c>
      <c r="D27" s="38">
        <v>45699</v>
      </c>
      <c r="E27" s="39" t="s">
        <v>39</v>
      </c>
      <c r="F27" s="37">
        <v>7000000</v>
      </c>
    </row>
    <row r="28" spans="1:6" s="6" customFormat="1" ht="16.5" customHeight="1" x14ac:dyDescent="0.25">
      <c r="A28" s="35" t="s">
        <v>40</v>
      </c>
      <c r="B28" s="36"/>
      <c r="C28" s="37">
        <v>7000000</v>
      </c>
      <c r="D28" s="38">
        <v>45727</v>
      </c>
      <c r="E28" s="39" t="s">
        <v>41</v>
      </c>
      <c r="F28" s="37">
        <v>10000000</v>
      </c>
    </row>
    <row r="29" spans="1:6" s="6" customFormat="1" ht="16.5" customHeight="1" x14ac:dyDescent="0.25">
      <c r="A29" s="35" t="s">
        <v>42</v>
      </c>
      <c r="B29" s="36"/>
      <c r="C29" s="37">
        <v>7000000</v>
      </c>
      <c r="D29" s="38">
        <v>45758</v>
      </c>
      <c r="E29" s="39" t="s">
        <v>43</v>
      </c>
      <c r="F29" s="37">
        <v>10000000</v>
      </c>
    </row>
    <row r="30" spans="1:6" s="6" customFormat="1" ht="16.5" customHeight="1" x14ac:dyDescent="0.25">
      <c r="A30" s="35" t="s">
        <v>44</v>
      </c>
      <c r="B30" s="36"/>
      <c r="C30" s="37">
        <v>7000000</v>
      </c>
      <c r="D30" s="38">
        <v>45425</v>
      </c>
      <c r="E30" s="39" t="s">
        <v>45</v>
      </c>
      <c r="F30" s="37">
        <v>10000000</v>
      </c>
    </row>
    <row r="31" spans="1:6" s="6" customFormat="1" ht="16.5" customHeight="1" x14ac:dyDescent="0.25">
      <c r="A31" s="35" t="s">
        <v>46</v>
      </c>
      <c r="B31" s="36"/>
      <c r="C31" s="37">
        <v>7000000</v>
      </c>
      <c r="D31" s="38">
        <v>45819</v>
      </c>
      <c r="E31" s="39" t="s">
        <v>47</v>
      </c>
      <c r="F31" s="37">
        <v>7000000</v>
      </c>
    </row>
    <row r="32" spans="1:6" s="6" customFormat="1" ht="16.5" customHeight="1" x14ac:dyDescent="0.25">
      <c r="A32" s="35" t="s">
        <v>48</v>
      </c>
      <c r="B32" s="36"/>
      <c r="C32" s="37">
        <v>7000000</v>
      </c>
      <c r="D32" s="38">
        <v>45849</v>
      </c>
      <c r="E32" s="39" t="s">
        <v>49</v>
      </c>
      <c r="F32" s="37">
        <v>7000000</v>
      </c>
    </row>
    <row r="33" spans="1:6" s="6" customFormat="1" ht="16.5" customHeight="1" x14ac:dyDescent="0.25">
      <c r="A33" s="35" t="s">
        <v>50</v>
      </c>
      <c r="B33" s="36"/>
      <c r="C33" s="37">
        <v>7000000</v>
      </c>
      <c r="D33" s="38">
        <v>45881</v>
      </c>
      <c r="E33" s="39" t="s">
        <v>51</v>
      </c>
      <c r="F33" s="37">
        <v>7000000</v>
      </c>
    </row>
    <row r="34" spans="1:6" s="6" customFormat="1" ht="16.5" customHeight="1" x14ac:dyDescent="0.25">
      <c r="A34" s="35" t="s">
        <v>52</v>
      </c>
      <c r="B34" s="36"/>
      <c r="C34" s="37">
        <v>7000000</v>
      </c>
      <c r="D34" s="38" t="s">
        <v>53</v>
      </c>
      <c r="E34" s="39" t="s">
        <v>54</v>
      </c>
      <c r="F34" s="37">
        <f>7000000+6065304.5</f>
        <v>13065304.5</v>
      </c>
    </row>
    <row r="35" spans="1:6" s="6" customFormat="1" ht="16.5" customHeight="1" x14ac:dyDescent="0.25">
      <c r="A35" s="35" t="s">
        <v>55</v>
      </c>
      <c r="B35" s="36"/>
      <c r="C35" s="37">
        <v>8312701.9900000002</v>
      </c>
      <c r="D35" s="38">
        <v>45951</v>
      </c>
      <c r="E35" s="39" t="s">
        <v>56</v>
      </c>
      <c r="F35" s="37">
        <v>8312701.9900000002</v>
      </c>
    </row>
    <row r="36" spans="1:6" s="6" customFormat="1" ht="16.5" customHeight="1" x14ac:dyDescent="0.25">
      <c r="A36" s="35" t="s">
        <v>57</v>
      </c>
      <c r="B36" s="36"/>
      <c r="C36" s="37">
        <v>8312701.9900000002</v>
      </c>
      <c r="D36" s="38">
        <v>45972</v>
      </c>
      <c r="E36" s="39" t="s">
        <v>58</v>
      </c>
      <c r="F36" s="37">
        <v>8312701.9900000002</v>
      </c>
    </row>
    <row r="37" spans="1:6" s="6" customFormat="1" ht="16.5" customHeight="1" x14ac:dyDescent="0.25">
      <c r="A37" s="35" t="s">
        <v>59</v>
      </c>
      <c r="B37" s="36"/>
      <c r="C37" s="37">
        <v>8312701.9900000002</v>
      </c>
      <c r="D37" s="38">
        <v>46000</v>
      </c>
      <c r="E37" s="39" t="s">
        <v>60</v>
      </c>
      <c r="F37" s="37">
        <v>8312701.9900000002</v>
      </c>
    </row>
    <row r="38" spans="1:6" ht="16.5" customHeight="1" x14ac:dyDescent="0.2">
      <c r="A38" s="40" t="s">
        <v>61</v>
      </c>
      <c r="B38" s="41"/>
      <c r="C38" s="41"/>
      <c r="D38" s="39"/>
      <c r="E38" s="39"/>
      <c r="F38" s="37">
        <v>6849.8</v>
      </c>
    </row>
    <row r="39" spans="1:6" ht="16.5" customHeight="1" x14ac:dyDescent="0.2">
      <c r="A39" s="40" t="s">
        <v>62</v>
      </c>
      <c r="B39" s="41"/>
      <c r="C39" s="41"/>
      <c r="D39" s="39"/>
      <c r="E39" s="39"/>
      <c r="F39" s="37">
        <f>SUM(F26:F37)</f>
        <v>103003410.46999998</v>
      </c>
    </row>
    <row r="40" spans="1:6" ht="16.5" customHeight="1" x14ac:dyDescent="0.2">
      <c r="A40" s="40" t="s">
        <v>63</v>
      </c>
      <c r="B40" s="41"/>
      <c r="C40" s="41"/>
      <c r="D40" s="39"/>
      <c r="E40" s="39"/>
      <c r="F40" s="37">
        <v>704477.96</v>
      </c>
    </row>
    <row r="41" spans="1:6" ht="16.5" customHeight="1" x14ac:dyDescent="0.2">
      <c r="A41" s="40" t="s">
        <v>64</v>
      </c>
      <c r="B41" s="41"/>
      <c r="C41" s="41"/>
      <c r="D41" s="39"/>
      <c r="E41" s="39"/>
      <c r="F41" s="23">
        <v>-296900</v>
      </c>
    </row>
    <row r="42" spans="1:6" ht="16.5" customHeight="1" x14ac:dyDescent="0.2">
      <c r="A42" s="40" t="s">
        <v>65</v>
      </c>
      <c r="B42" s="41"/>
      <c r="C42" s="41"/>
      <c r="D42" s="39"/>
      <c r="E42" s="39"/>
      <c r="F42" s="37">
        <f>F38+F39+F40+F41</f>
        <v>103417838.22999997</v>
      </c>
    </row>
    <row r="43" spans="1:6" ht="16.5" customHeight="1" x14ac:dyDescent="0.2">
      <c r="A43" s="40" t="s">
        <v>66</v>
      </c>
      <c r="B43" s="41"/>
      <c r="C43" s="41"/>
      <c r="D43" s="39"/>
      <c r="E43" s="39"/>
      <c r="F43" s="37">
        <v>0</v>
      </c>
    </row>
    <row r="44" spans="1:6" ht="16.5" customHeight="1" x14ac:dyDescent="0.2">
      <c r="A44" s="40" t="s">
        <v>67</v>
      </c>
      <c r="B44" s="41"/>
      <c r="C44" s="41"/>
      <c r="D44" s="39"/>
      <c r="E44" s="39"/>
      <c r="F44" s="37">
        <f>F42+F43</f>
        <v>103417838.22999997</v>
      </c>
    </row>
    <row r="45" spans="1:6" ht="12" customHeight="1" x14ac:dyDescent="0.2">
      <c r="A45" s="42" t="s">
        <v>68</v>
      </c>
      <c r="B45" s="42"/>
      <c r="C45" s="43"/>
      <c r="D45" s="43"/>
      <c r="E45" s="43"/>
      <c r="F45" s="13"/>
    </row>
    <row r="46" spans="1:6" ht="12" customHeight="1" x14ac:dyDescent="0.2">
      <c r="A46" s="44" t="s">
        <v>69</v>
      </c>
      <c r="B46" s="44"/>
      <c r="C46" s="44"/>
      <c r="D46" s="44"/>
      <c r="E46" s="44"/>
      <c r="F46" s="44"/>
    </row>
    <row r="47" spans="1:6" ht="12" customHeight="1" x14ac:dyDescent="0.2">
      <c r="A47" s="44" t="s">
        <v>70</v>
      </c>
      <c r="B47" s="44"/>
      <c r="C47" s="44"/>
      <c r="D47" s="44"/>
      <c r="E47" s="44"/>
      <c r="F47" s="44"/>
    </row>
    <row r="48" spans="1:6" ht="12.75" customHeight="1" x14ac:dyDescent="0.2">
      <c r="A48" s="24"/>
      <c r="B48" s="24"/>
      <c r="C48" s="43"/>
      <c r="D48" s="43"/>
      <c r="E48" s="43"/>
      <c r="F48" s="13"/>
    </row>
    <row r="49" spans="1:6" ht="12.75" customHeight="1" x14ac:dyDescent="0.2">
      <c r="A49" s="45"/>
      <c r="B49" s="24"/>
      <c r="C49" s="43"/>
      <c r="D49" s="43"/>
      <c r="E49" s="43"/>
      <c r="F49" s="13"/>
    </row>
    <row r="50" spans="1:6" ht="12.75" customHeight="1" x14ac:dyDescent="0.2">
      <c r="A50" s="24"/>
      <c r="B50" s="24"/>
      <c r="C50" s="43"/>
      <c r="D50" s="43"/>
      <c r="E50" s="43"/>
      <c r="F50" s="13"/>
    </row>
    <row r="51" spans="1:6" ht="12.75" customHeight="1" x14ac:dyDescent="0.2">
      <c r="A51" s="24"/>
      <c r="B51" s="24"/>
      <c r="C51" s="43"/>
      <c r="D51" s="43"/>
      <c r="E51" s="43"/>
      <c r="F51" s="13"/>
    </row>
    <row r="52" spans="1:6" ht="12.75" customHeight="1" x14ac:dyDescent="0.2">
      <c r="A52" s="24"/>
      <c r="B52" s="24"/>
      <c r="C52" s="43"/>
      <c r="D52" s="43"/>
      <c r="E52" s="43"/>
      <c r="F52" s="13"/>
    </row>
    <row r="53" spans="1:6" ht="12.75" customHeight="1" x14ac:dyDescent="0.2">
      <c r="A53" s="24"/>
      <c r="B53" s="24"/>
      <c r="C53" s="43"/>
      <c r="D53" s="43"/>
      <c r="E53" s="43"/>
      <c r="F53" s="13"/>
    </row>
    <row r="54" spans="1:6" ht="12.75" customHeight="1" x14ac:dyDescent="0.2">
      <c r="A54" s="24"/>
      <c r="B54" s="24"/>
      <c r="C54" s="43"/>
      <c r="D54" s="43"/>
      <c r="E54" s="43"/>
      <c r="F54" s="13"/>
    </row>
    <row r="55" spans="1:6" ht="30" customHeight="1" x14ac:dyDescent="0.2">
      <c r="A55" s="8" t="s">
        <v>71</v>
      </c>
      <c r="B55" s="46"/>
      <c r="C55" s="46"/>
      <c r="D55" s="46"/>
      <c r="E55" s="46"/>
      <c r="F55" s="46"/>
    </row>
    <row r="56" spans="1:6" x14ac:dyDescent="0.2">
      <c r="A56" s="14"/>
    </row>
    <row r="57" spans="1:6" x14ac:dyDescent="0.2">
      <c r="A57" s="14"/>
    </row>
    <row r="58" spans="1:6" ht="15" customHeight="1" x14ac:dyDescent="0.2">
      <c r="A58" s="47"/>
      <c r="B58" s="47"/>
      <c r="C58" s="47"/>
      <c r="D58" s="47"/>
      <c r="E58" s="47"/>
      <c r="F58" s="47"/>
    </row>
    <row r="59" spans="1:6" ht="21" customHeight="1" x14ac:dyDescent="0.2">
      <c r="A59" s="27" t="s">
        <v>72</v>
      </c>
      <c r="B59" s="27"/>
      <c r="C59" s="27"/>
      <c r="D59" s="27"/>
      <c r="E59" s="27"/>
      <c r="F59" s="27"/>
    </row>
    <row r="60" spans="1:6" ht="21" customHeight="1" x14ac:dyDescent="0.2">
      <c r="A60" s="48" t="s">
        <v>73</v>
      </c>
      <c r="B60" s="49"/>
      <c r="C60" s="49"/>
      <c r="D60" s="49"/>
      <c r="E60" s="49"/>
      <c r="F60" s="50"/>
    </row>
    <row r="61" spans="1:6" ht="15" customHeight="1" x14ac:dyDescent="0.2">
      <c r="A61" s="51" t="s">
        <v>74</v>
      </c>
      <c r="B61" s="51" t="s">
        <v>75</v>
      </c>
      <c r="C61" s="52" t="s">
        <v>76</v>
      </c>
      <c r="D61" s="51" t="s">
        <v>77</v>
      </c>
      <c r="E61" s="51" t="s">
        <v>78</v>
      </c>
      <c r="F61" s="51" t="s">
        <v>79</v>
      </c>
    </row>
    <row r="62" spans="1:6" ht="80.25" customHeight="1" x14ac:dyDescent="0.2">
      <c r="A62" s="53"/>
      <c r="B62" s="53"/>
      <c r="C62" s="54"/>
      <c r="D62" s="55"/>
      <c r="E62" s="53"/>
      <c r="F62" s="55"/>
    </row>
    <row r="63" spans="1:6" ht="18" customHeight="1" x14ac:dyDescent="0.2">
      <c r="A63" s="56" t="s">
        <v>80</v>
      </c>
      <c r="B63" s="57">
        <v>67310268.89000003</v>
      </c>
      <c r="C63" s="57">
        <v>9823804.1199999992</v>
      </c>
      <c r="D63" s="57">
        <v>56206111.990000002</v>
      </c>
      <c r="E63" s="57">
        <v>66029916.109999999</v>
      </c>
      <c r="F63" s="58">
        <v>11104156.900000028</v>
      </c>
    </row>
    <row r="64" spans="1:6" ht="18" customHeight="1" x14ac:dyDescent="0.2">
      <c r="A64" s="56" t="s">
        <v>81</v>
      </c>
      <c r="B64" s="57">
        <v>10525.17</v>
      </c>
      <c r="C64" s="57">
        <v>2885.6300000000047</v>
      </c>
      <c r="D64" s="57">
        <v>10525.169999999995</v>
      </c>
      <c r="E64" s="57">
        <v>13410.8</v>
      </c>
      <c r="F64" s="58">
        <v>0</v>
      </c>
    </row>
    <row r="65" spans="1:6" ht="18" customHeight="1" x14ac:dyDescent="0.2">
      <c r="A65" s="56" t="s">
        <v>82</v>
      </c>
      <c r="B65" s="57">
        <v>1970940.3000000017</v>
      </c>
      <c r="C65" s="57">
        <v>225201.47999999952</v>
      </c>
      <c r="D65" s="57">
        <v>1885591.4700000016</v>
      </c>
      <c r="E65" s="57">
        <v>2110792.9500000011</v>
      </c>
      <c r="F65" s="58">
        <v>85348.83</v>
      </c>
    </row>
    <row r="66" spans="1:6" ht="18" customHeight="1" x14ac:dyDescent="0.2">
      <c r="A66" s="56" t="s">
        <v>83</v>
      </c>
      <c r="B66" s="57">
        <v>2494884.1599999997</v>
      </c>
      <c r="C66" s="57">
        <v>145961.84</v>
      </c>
      <c r="D66" s="57">
        <v>2376272.3499999978</v>
      </c>
      <c r="E66" s="57">
        <v>2522234.1899999976</v>
      </c>
      <c r="F66" s="58">
        <v>118611.81</v>
      </c>
    </row>
    <row r="67" spans="1:6" ht="18" customHeight="1" x14ac:dyDescent="0.2">
      <c r="A67" s="56" t="s">
        <v>84</v>
      </c>
      <c r="B67" s="57">
        <v>4305.8900000000003</v>
      </c>
      <c r="C67" s="57">
        <v>0</v>
      </c>
      <c r="D67" s="57">
        <v>3635.7100000000005</v>
      </c>
      <c r="E67" s="57">
        <v>3635.7100000000005</v>
      </c>
      <c r="F67" s="58">
        <v>670.17999999999984</v>
      </c>
    </row>
    <row r="68" spans="1:6" ht="18" customHeight="1" x14ac:dyDescent="0.2">
      <c r="A68" s="56" t="s">
        <v>85</v>
      </c>
      <c r="B68" s="57">
        <v>5166649.8699999992</v>
      </c>
      <c r="C68" s="57">
        <v>29929.59</v>
      </c>
      <c r="D68" s="57">
        <v>5143394.8299999991</v>
      </c>
      <c r="E68" s="57">
        <v>5173324.419999999</v>
      </c>
      <c r="F68" s="58">
        <v>23255.040000000037</v>
      </c>
    </row>
    <row r="69" spans="1:6" ht="18" customHeight="1" x14ac:dyDescent="0.2">
      <c r="A69" s="56" t="s">
        <v>86</v>
      </c>
      <c r="B69" s="57">
        <v>637899.19999999984</v>
      </c>
      <c r="C69" s="57">
        <v>6641.18</v>
      </c>
      <c r="D69" s="57">
        <v>563155.29999999993</v>
      </c>
      <c r="E69" s="57">
        <v>569796.48</v>
      </c>
      <c r="F69" s="58">
        <v>74743.899999999994</v>
      </c>
    </row>
    <row r="70" spans="1:6" ht="18" customHeight="1" x14ac:dyDescent="0.2">
      <c r="A70" s="56" t="s">
        <v>87</v>
      </c>
      <c r="B70" s="57">
        <v>16773206.340000039</v>
      </c>
      <c r="C70" s="57">
        <v>332506.25</v>
      </c>
      <c r="D70" s="57">
        <v>16513946.65</v>
      </c>
      <c r="E70" s="57">
        <v>16846452.899999999</v>
      </c>
      <c r="F70" s="58">
        <v>259259.69</v>
      </c>
    </row>
    <row r="71" spans="1:6" ht="18" customHeight="1" x14ac:dyDescent="0.2">
      <c r="A71" s="56" t="s">
        <v>88</v>
      </c>
      <c r="B71" s="57">
        <v>0</v>
      </c>
      <c r="C71" s="57">
        <v>0</v>
      </c>
      <c r="D71" s="57">
        <v>0</v>
      </c>
      <c r="E71" s="57">
        <v>0</v>
      </c>
      <c r="F71" s="58">
        <v>0</v>
      </c>
    </row>
    <row r="72" spans="1:6" ht="18" customHeight="1" x14ac:dyDescent="0.2">
      <c r="A72" s="56" t="s">
        <v>89</v>
      </c>
      <c r="B72" s="57">
        <v>639367.89</v>
      </c>
      <c r="C72" s="57">
        <v>7026.76</v>
      </c>
      <c r="D72" s="57">
        <v>638191.89</v>
      </c>
      <c r="E72" s="57">
        <v>645218.65</v>
      </c>
      <c r="F72" s="58">
        <v>1176</v>
      </c>
    </row>
    <row r="73" spans="1:6" ht="18" customHeight="1" x14ac:dyDescent="0.2">
      <c r="A73" s="56" t="s">
        <v>90</v>
      </c>
      <c r="B73" s="57">
        <v>67656.389999999985</v>
      </c>
      <c r="C73" s="57">
        <v>305.02</v>
      </c>
      <c r="D73" s="57">
        <v>66665.579999999987</v>
      </c>
      <c r="E73" s="57">
        <v>66970.599999999991</v>
      </c>
      <c r="F73" s="58">
        <v>990.81</v>
      </c>
    </row>
    <row r="74" spans="1:6" ht="18" customHeight="1" x14ac:dyDescent="0.2">
      <c r="A74" s="56" t="s">
        <v>91</v>
      </c>
      <c r="B74" s="57">
        <v>58108.15</v>
      </c>
      <c r="C74" s="57">
        <v>7250</v>
      </c>
      <c r="D74" s="57">
        <v>46366.65</v>
      </c>
      <c r="E74" s="57">
        <v>53616.65</v>
      </c>
      <c r="F74" s="58">
        <v>11741.5</v>
      </c>
    </row>
    <row r="75" spans="1:6" ht="18" customHeight="1" x14ac:dyDescent="0.2">
      <c r="A75" s="56" t="s">
        <v>92</v>
      </c>
      <c r="B75" s="57">
        <v>108479.10999999997</v>
      </c>
      <c r="C75" s="57">
        <v>3470</v>
      </c>
      <c r="D75" s="57">
        <v>102216.57</v>
      </c>
      <c r="E75" s="57">
        <v>105686.57</v>
      </c>
      <c r="F75" s="58">
        <v>6262.54</v>
      </c>
    </row>
    <row r="76" spans="1:6" ht="18" customHeight="1" x14ac:dyDescent="0.2">
      <c r="A76" s="56" t="s">
        <v>93</v>
      </c>
      <c r="B76" s="57">
        <v>105305.52</v>
      </c>
      <c r="C76" s="57">
        <v>0</v>
      </c>
      <c r="D76" s="57">
        <v>105305.51999999999</v>
      </c>
      <c r="E76" s="57">
        <v>105305.51999999999</v>
      </c>
      <c r="F76" s="58">
        <v>0</v>
      </c>
    </row>
    <row r="77" spans="1:6" ht="18" customHeight="1" x14ac:dyDescent="0.2">
      <c r="A77" s="59" t="s">
        <v>94</v>
      </c>
      <c r="B77" s="57">
        <v>94.9</v>
      </c>
      <c r="C77" s="57">
        <v>0</v>
      </c>
      <c r="D77" s="57">
        <v>94.9</v>
      </c>
      <c r="E77" s="57">
        <v>94.9</v>
      </c>
      <c r="F77" s="58">
        <v>0</v>
      </c>
    </row>
    <row r="78" spans="1:6" ht="18" customHeight="1" x14ac:dyDescent="0.2">
      <c r="A78" s="56" t="s">
        <v>95</v>
      </c>
      <c r="B78" s="57">
        <v>89605.729999999981</v>
      </c>
      <c r="C78" s="57">
        <v>0</v>
      </c>
      <c r="D78" s="57">
        <v>89605.73</v>
      </c>
      <c r="E78" s="57">
        <v>89605.73</v>
      </c>
      <c r="F78" s="58">
        <v>0</v>
      </c>
    </row>
    <row r="79" spans="1:6" ht="18" customHeight="1" x14ac:dyDescent="0.2">
      <c r="A79" s="60" t="s">
        <v>96</v>
      </c>
      <c r="B79" s="61">
        <f>SUM(B63:B78)</f>
        <v>95437297.51000008</v>
      </c>
      <c r="C79" s="61">
        <f>SUM(C63:C78)</f>
        <v>10584981.869999999</v>
      </c>
      <c r="D79" s="61">
        <f>SUM(D63:D78)</f>
        <v>83751080.310000002</v>
      </c>
      <c r="E79" s="61">
        <f>SUM(E63:E78)</f>
        <v>94336062.180000007</v>
      </c>
      <c r="F79" s="61">
        <f>SUM(F63:F78)</f>
        <v>11686217.200000027</v>
      </c>
    </row>
    <row r="80" spans="1:6" ht="15" customHeight="1" x14ac:dyDescent="0.2">
      <c r="A80" s="62" t="s">
        <v>97</v>
      </c>
      <c r="B80" s="62"/>
      <c r="C80" s="62"/>
      <c r="D80" s="62"/>
      <c r="E80" s="62"/>
      <c r="F80" s="62"/>
    </row>
    <row r="81" spans="1:6" ht="15" customHeight="1" x14ac:dyDescent="0.2">
      <c r="A81" s="5" t="s">
        <v>98</v>
      </c>
      <c r="B81" s="5"/>
      <c r="C81" s="5"/>
      <c r="D81" s="5"/>
      <c r="E81" s="5"/>
      <c r="F81" s="5"/>
    </row>
    <row r="82" spans="1:6" ht="15" customHeight="1" x14ac:dyDescent="0.2">
      <c r="A82" s="5" t="s">
        <v>99</v>
      </c>
      <c r="B82" s="5"/>
      <c r="C82" s="5"/>
      <c r="D82" s="5"/>
      <c r="E82" s="5"/>
      <c r="F82" s="5"/>
    </row>
    <row r="83" spans="1:6" ht="15" customHeight="1" x14ac:dyDescent="0.2">
      <c r="A83" s="5" t="s">
        <v>100</v>
      </c>
      <c r="B83" s="5"/>
      <c r="C83" s="5"/>
      <c r="D83" s="5"/>
      <c r="E83" s="5"/>
      <c r="F83" s="5"/>
    </row>
    <row r="84" spans="1:6" ht="15" customHeight="1" x14ac:dyDescent="0.2">
      <c r="A84" s="63" t="s">
        <v>101</v>
      </c>
      <c r="B84" s="63"/>
      <c r="C84" s="63"/>
      <c r="D84" s="63"/>
      <c r="E84" s="63"/>
      <c r="F84" s="63"/>
    </row>
    <row r="85" spans="1:6" ht="15" customHeight="1" x14ac:dyDescent="0.2">
      <c r="A85" s="63"/>
      <c r="B85" s="63"/>
      <c r="C85" s="63"/>
      <c r="D85" s="63"/>
      <c r="E85" s="63"/>
      <c r="F85" s="63"/>
    </row>
    <row r="86" spans="1:6" ht="15" customHeight="1" x14ac:dyDescent="0.2">
      <c r="A86" s="64" t="s">
        <v>102</v>
      </c>
      <c r="B86" s="64"/>
      <c r="C86" s="64"/>
      <c r="D86" s="64"/>
      <c r="E86" s="64"/>
      <c r="F86" s="64"/>
    </row>
    <row r="87" spans="1:6" ht="15" customHeight="1" x14ac:dyDescent="0.2">
      <c r="A87" s="64"/>
      <c r="B87" s="64"/>
      <c r="C87" s="64"/>
      <c r="D87" s="64"/>
      <c r="E87" s="64"/>
      <c r="F87" s="64"/>
    </row>
    <row r="88" spans="1:6" ht="15" customHeight="1" x14ac:dyDescent="0.2">
      <c r="A88" s="64"/>
      <c r="B88" s="64"/>
      <c r="C88" s="64"/>
      <c r="D88" s="64"/>
      <c r="E88" s="64"/>
      <c r="F88" s="64"/>
    </row>
    <row r="89" spans="1:6" ht="15" customHeight="1" x14ac:dyDescent="0.2">
      <c r="A89" s="64"/>
      <c r="B89" s="64"/>
      <c r="C89" s="64"/>
      <c r="D89" s="64"/>
      <c r="E89" s="64"/>
      <c r="F89" s="64"/>
    </row>
    <row r="90" spans="1:6" ht="15" customHeight="1" x14ac:dyDescent="0.2">
      <c r="A90" s="65" t="s">
        <v>103</v>
      </c>
      <c r="B90" s="26"/>
      <c r="C90" s="66"/>
      <c r="D90" s="67"/>
      <c r="E90" s="67"/>
      <c r="F90" s="26"/>
    </row>
    <row r="91" spans="1:6" ht="15" customHeight="1" x14ac:dyDescent="0.2">
      <c r="A91" s="65"/>
      <c r="B91" s="26"/>
      <c r="C91" s="66"/>
      <c r="D91" s="67"/>
      <c r="E91" s="67"/>
      <c r="F91" s="26"/>
    </row>
    <row r="92" spans="1:6" ht="15" customHeight="1" x14ac:dyDescent="0.2">
      <c r="A92" s="65"/>
      <c r="B92" s="26"/>
      <c r="C92" s="66"/>
      <c r="D92" s="67"/>
      <c r="E92" s="67"/>
      <c r="F92" s="26"/>
    </row>
    <row r="93" spans="1:6" ht="15" customHeight="1" x14ac:dyDescent="0.2">
      <c r="A93" s="65"/>
      <c r="B93" s="26"/>
      <c r="C93" s="66"/>
      <c r="D93" s="67"/>
      <c r="E93" s="67"/>
      <c r="F93" s="26"/>
    </row>
    <row r="94" spans="1:6" ht="15" customHeight="1" x14ac:dyDescent="0.2">
      <c r="A94" s="65"/>
      <c r="B94" s="26"/>
      <c r="C94" s="66"/>
      <c r="D94" s="67"/>
      <c r="E94" s="67"/>
      <c r="F94" s="26"/>
    </row>
    <row r="95" spans="1:6" ht="15" customHeight="1" x14ac:dyDescent="0.2">
      <c r="A95" s="65"/>
      <c r="B95" s="26"/>
      <c r="C95" s="66"/>
      <c r="D95" s="67"/>
      <c r="E95" s="67"/>
      <c r="F95" s="26"/>
    </row>
    <row r="96" spans="1:6" ht="15" customHeight="1" x14ac:dyDescent="0.2">
      <c r="A96" s="65"/>
      <c r="B96" s="26"/>
      <c r="C96" s="66"/>
      <c r="D96" s="67"/>
      <c r="E96" s="67"/>
      <c r="F96" s="26"/>
    </row>
    <row r="97" spans="1:6" ht="15" customHeight="1" x14ac:dyDescent="0.2">
      <c r="A97" s="65"/>
      <c r="B97" s="26"/>
      <c r="C97" s="66"/>
      <c r="D97" s="67"/>
      <c r="E97" s="67"/>
      <c r="F97" s="26"/>
    </row>
    <row r="98" spans="1:6" ht="15" customHeight="1" x14ac:dyDescent="0.2">
      <c r="A98" s="65"/>
      <c r="B98" s="26"/>
      <c r="C98" s="66"/>
      <c r="D98" s="67"/>
      <c r="E98" s="67"/>
      <c r="F98" s="26"/>
    </row>
    <row r="99" spans="1:6" ht="15" customHeight="1" x14ac:dyDescent="0.2">
      <c r="A99" s="65"/>
      <c r="B99" s="26"/>
      <c r="C99" s="66"/>
      <c r="D99" s="67"/>
      <c r="E99" s="67"/>
      <c r="F99" s="26"/>
    </row>
    <row r="100" spans="1:6" ht="15" customHeight="1" x14ac:dyDescent="0.2">
      <c r="A100" s="65"/>
      <c r="B100" s="26"/>
      <c r="C100" s="66"/>
      <c r="D100" s="67"/>
      <c r="E100" s="67"/>
      <c r="F100" s="26"/>
    </row>
    <row r="101" spans="1:6" ht="15" customHeight="1" x14ac:dyDescent="0.2">
      <c r="A101" s="27" t="s">
        <v>104</v>
      </c>
      <c r="B101" s="27"/>
      <c r="C101" s="27"/>
      <c r="D101" s="27"/>
      <c r="E101" s="27"/>
      <c r="F101" s="27"/>
    </row>
    <row r="102" spans="1:6" ht="15" customHeight="1" x14ac:dyDescent="0.2">
      <c r="A102" s="35" t="s">
        <v>105</v>
      </c>
      <c r="B102" s="68"/>
      <c r="C102" s="69"/>
      <c r="D102" s="68"/>
      <c r="E102" s="70"/>
      <c r="F102" s="37">
        <f>F44</f>
        <v>103417838.22999997</v>
      </c>
    </row>
    <row r="103" spans="1:6" ht="15" customHeight="1" x14ac:dyDescent="0.2">
      <c r="A103" s="35" t="s">
        <v>106</v>
      </c>
      <c r="B103" s="68"/>
      <c r="C103" s="69"/>
      <c r="D103" s="68"/>
      <c r="E103" s="70"/>
      <c r="F103" s="37">
        <f>E79</f>
        <v>94336062.180000007</v>
      </c>
    </row>
    <row r="104" spans="1:6" ht="15" customHeight="1" x14ac:dyDescent="0.2">
      <c r="A104" s="35" t="s">
        <v>107</v>
      </c>
      <c r="B104" s="68"/>
      <c r="C104" s="69"/>
      <c r="D104" s="68"/>
      <c r="E104" s="70"/>
      <c r="F104" s="37">
        <f>F42-F103+F43</f>
        <v>9081776.0499999672</v>
      </c>
    </row>
    <row r="105" spans="1:6" ht="15" customHeight="1" x14ac:dyDescent="0.2">
      <c r="A105" s="35" t="s">
        <v>108</v>
      </c>
      <c r="B105" s="68"/>
      <c r="C105" s="68"/>
      <c r="D105" s="68"/>
      <c r="E105" s="70"/>
      <c r="F105" s="37">
        <v>0</v>
      </c>
    </row>
    <row r="106" spans="1:6" ht="15" customHeight="1" x14ac:dyDescent="0.2">
      <c r="A106" s="35" t="s">
        <v>109</v>
      </c>
      <c r="B106" s="68"/>
      <c r="C106" s="68"/>
      <c r="D106" s="68"/>
      <c r="E106" s="71"/>
      <c r="F106" s="37">
        <f>F104-F105</f>
        <v>9081776.0499999672</v>
      </c>
    </row>
    <row r="107" spans="1:6" ht="39.75" customHeight="1" x14ac:dyDescent="0.2">
      <c r="A107" s="72" t="s">
        <v>110</v>
      </c>
      <c r="B107" s="72"/>
      <c r="C107" s="72"/>
      <c r="D107" s="72"/>
      <c r="E107" s="72"/>
      <c r="F107" s="72"/>
    </row>
    <row r="108" spans="1:6" ht="12" customHeight="1" x14ac:dyDescent="0.2">
      <c r="A108" s="64"/>
      <c r="B108" s="64"/>
      <c r="C108" s="64"/>
      <c r="D108" s="64"/>
      <c r="E108" s="64"/>
      <c r="F108" s="64"/>
    </row>
    <row r="109" spans="1:6" ht="15" customHeight="1" x14ac:dyDescent="0.2"/>
    <row r="110" spans="1:6" ht="15" customHeight="1" x14ac:dyDescent="0.2"/>
    <row r="111" spans="1:6" s="74" customFormat="1" ht="15" customHeight="1" x14ac:dyDescent="0.25">
      <c r="A111" s="73" t="s">
        <v>111</v>
      </c>
      <c r="B111" s="14"/>
      <c r="C111"/>
      <c r="D111"/>
      <c r="E111"/>
      <c r="F111"/>
    </row>
    <row r="112" spans="1:6" s="74" customFormat="1" ht="15.75" x14ac:dyDescent="0.25">
      <c r="A112" s="75"/>
      <c r="B112"/>
      <c r="C112"/>
      <c r="D112"/>
      <c r="E112"/>
      <c r="F112"/>
    </row>
    <row r="113" spans="1:6" s="74" customFormat="1" ht="15" x14ac:dyDescent="0.25">
      <c r="A113" s="73"/>
      <c r="B113" s="76"/>
      <c r="C113" s="76"/>
      <c r="D113" s="76"/>
      <c r="E113" s="76"/>
      <c r="F113"/>
    </row>
    <row r="114" spans="1:6" s="74" customFormat="1" ht="15" x14ac:dyDescent="0.25">
      <c r="A114" s="73" t="s">
        <v>112</v>
      </c>
      <c r="B114" s="76"/>
      <c r="C114" s="76"/>
      <c r="D114" s="76"/>
      <c r="E114" s="76"/>
      <c r="F114"/>
    </row>
    <row r="115" spans="1:6" s="74" customFormat="1" ht="15" x14ac:dyDescent="0.25">
      <c r="A115" s="73" t="s">
        <v>113</v>
      </c>
      <c r="B115" s="76"/>
      <c r="C115" s="76"/>
      <c r="D115" s="76"/>
      <c r="E115" s="76"/>
      <c r="F115"/>
    </row>
    <row r="116" spans="1:6" s="74" customFormat="1" ht="15" x14ac:dyDescent="0.25">
      <c r="A116" s="73"/>
      <c r="B116" s="76"/>
      <c r="C116" s="76"/>
      <c r="D116" s="76"/>
      <c r="E116" s="76"/>
      <c r="F116"/>
    </row>
    <row r="117" spans="1:6" s="74" customFormat="1" ht="15" x14ac:dyDescent="0.25">
      <c r="A117" s="73"/>
      <c r="B117" s="76"/>
      <c r="C117" s="76"/>
      <c r="D117" s="76"/>
      <c r="E117" s="76"/>
      <c r="F117"/>
    </row>
    <row r="118" spans="1:6" s="74" customFormat="1" ht="15" x14ac:dyDescent="0.25">
      <c r="A118" s="73" t="s">
        <v>114</v>
      </c>
      <c r="B118" s="76"/>
      <c r="C118" s="76"/>
      <c r="D118" s="76"/>
      <c r="E118" s="76"/>
      <c r="F118"/>
    </row>
    <row r="124" spans="1:6" ht="15" customHeight="1" x14ac:dyDescent="0.2">
      <c r="B124" s="77"/>
      <c r="C124" s="76"/>
    </row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</sheetData>
  <mergeCells count="75">
    <mergeCell ref="A107:F108"/>
    <mergeCell ref="A101:F101"/>
    <mergeCell ref="A102:D102"/>
    <mergeCell ref="A103:D103"/>
    <mergeCell ref="A104:D104"/>
    <mergeCell ref="A105:D105"/>
    <mergeCell ref="A106:D106"/>
    <mergeCell ref="A80:F80"/>
    <mergeCell ref="A81:F81"/>
    <mergeCell ref="A82:F82"/>
    <mergeCell ref="A83:F83"/>
    <mergeCell ref="A84:F85"/>
    <mergeCell ref="A86:F89"/>
    <mergeCell ref="A61:A62"/>
    <mergeCell ref="B61:B62"/>
    <mergeCell ref="C61:C62"/>
    <mergeCell ref="D61:D62"/>
    <mergeCell ref="E61:E62"/>
    <mergeCell ref="F61:F62"/>
    <mergeCell ref="A44:C44"/>
    <mergeCell ref="A46:F46"/>
    <mergeCell ref="A47:F47"/>
    <mergeCell ref="A55:F55"/>
    <mergeCell ref="A59:F59"/>
    <mergeCell ref="A60:F60"/>
    <mergeCell ref="A38:C38"/>
    <mergeCell ref="A39:C39"/>
    <mergeCell ref="A40:C40"/>
    <mergeCell ref="A41:C41"/>
    <mergeCell ref="A42:C42"/>
    <mergeCell ref="A43:C43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C20"/>
    <mergeCell ref="A21:C21"/>
    <mergeCell ref="A23:F23"/>
    <mergeCell ref="A24:B25"/>
    <mergeCell ref="C24:C25"/>
    <mergeCell ref="D24:D25"/>
    <mergeCell ref="E24:E25"/>
    <mergeCell ref="F24:F25"/>
    <mergeCell ref="A13:B13"/>
    <mergeCell ref="C13:F13"/>
    <mergeCell ref="A14:B14"/>
    <mergeCell ref="A15:B15"/>
    <mergeCell ref="A18:C18"/>
    <mergeCell ref="A19:C19"/>
    <mergeCell ref="A10:B10"/>
    <mergeCell ref="C10:F10"/>
    <mergeCell ref="A11:B11"/>
    <mergeCell ref="C11:F11"/>
    <mergeCell ref="A12:B12"/>
    <mergeCell ref="C12:F12"/>
    <mergeCell ref="A7:B7"/>
    <mergeCell ref="C7:F7"/>
    <mergeCell ref="A8:B8"/>
    <mergeCell ref="C8:F8"/>
    <mergeCell ref="A9:B9"/>
    <mergeCell ref="C9:F9"/>
    <mergeCell ref="A1:F1"/>
    <mergeCell ref="A2:F2"/>
    <mergeCell ref="A3:F3"/>
    <mergeCell ref="A4:F4"/>
    <mergeCell ref="A6:B6"/>
    <mergeCell ref="C6:F6"/>
  </mergeCells>
  <pageMargins left="0.31496062992125984" right="0.31496062992125984" top="0.78740157480314965" bottom="0.78740157480314965" header="0.31496062992125984" footer="0.31496062992125984"/>
  <pageSetup paperSize="9" scale="85" orientation="portrait" verticalDpi="1200" r:id="rId1"/>
  <headerFooter>
    <oddFooter>&amp;C&amp;8Página &amp;P de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4A0099-5BA8-4F57-9096-59FED6878E80}"/>
</file>

<file path=customXml/itemProps2.xml><?xml version="1.0" encoding="utf-8"?>
<ds:datastoreItem xmlns:ds="http://schemas.openxmlformats.org/officeDocument/2006/customXml" ds:itemID="{93A7DCD5-A604-4DD5-A204-1C637140BBB1}"/>
</file>

<file path=customXml/itemProps3.xml><?xml version="1.0" encoding="utf-8"?>
<ds:datastoreItem xmlns:ds="http://schemas.openxmlformats.org/officeDocument/2006/customXml" ds:itemID="{46E20987-B502-4351-8111-C7E532A730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6 </vt:lpstr>
      <vt:lpstr>'Anexo 6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2026-04-27T17:16:41Z</dcterms:created>
  <dcterms:modified xsi:type="dcterms:W3CDTF">2026-04-27T17:17:23Z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